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 filterPrivacy="1" codeName="Tento_zošit" defaultThemeVersion="124226"/>
  <xr:revisionPtr revIDLastSave="0" documentId="13_ncr:1_{B00E6724-DCE2-4239-A9DD-8FE56F31C0C3}" xr6:coauthVersionLast="36" xr6:coauthVersionMax="47" xr10:uidLastSave="{00000000-0000-0000-0000-000000000000}"/>
  <bookViews>
    <workbookView xWindow="0" yWindow="0" windowWidth="28800" windowHeight="11010" xr2:uid="{00000000-000D-0000-FFFF-FFFF00000000}"/>
  </bookViews>
  <sheets>
    <sheet name="Údaje o projekte" sheetId="10" r:id="rId1"/>
    <sheet name="Číselník kľúčových slov" sheetId="17" r:id="rId2"/>
    <sheet name="Ciselniky" sheetId="12" state="hidden" r:id="rId3"/>
  </sheets>
  <externalReferences>
    <externalReference r:id="rId4"/>
  </externalReferences>
  <definedNames>
    <definedName name="_ftn1" localSheetId="2">Ciselniky!$B$75</definedName>
    <definedName name="_ftnref1" localSheetId="2">Ciselniky!$B$72</definedName>
    <definedName name="Banskobystrický_samosprávny_kraj">Ciselniky!$A$28:$A$40</definedName>
    <definedName name="Bratislavský_samosprávny_kraj">Ciselniky!$B$28:$B$35</definedName>
    <definedName name="Časť_Rozšírenie_účasti_a_posilnenie_Európskeho_výskumného_priestoru">Ciselniky!#REF!</definedName>
    <definedName name="intenzity">VLOOKUP('Údaje o projekte'!#REF!,Ciselniky!XER$44:XES$52,2,0)</definedName>
    <definedName name="Košický_samosprávny_kraj">Ciselniky!$C$28:$C$38</definedName>
    <definedName name="mikro__malý_podnik">Ciselniky!$H$4:$H$5</definedName>
    <definedName name="nepodnik">Ciselniky!$K$4:$K$4</definedName>
    <definedName name="Nitriansky_samosprávny_kraj">Ciselniky!$D$28:$D$34</definedName>
    <definedName name="okresy1">INDIRECT(SUBSTITUTE('Údaje o projekte'!#REF!," ","_"))</definedName>
    <definedName name="okresy2">INDIRECT(SUBSTITUTE('Údaje o projekte'!#REF!," ","_"))</definedName>
    <definedName name="okresy3">INDIRECT(SUBSTITUTE('Údaje o projekte'!#REF!," ","_"))</definedName>
    <definedName name="okresy4">INDIRECT(SUBSTITUTE('Údaje o projekte'!#REF!," ","_"))</definedName>
    <definedName name="Pilier_1_Excelentná_veda">Ciselniky!#REF!</definedName>
    <definedName name="Pilier_2_Globálne_výzvy_a_európska_priemyselná_konkurencieschopnosť">Ciselniky!#REF!</definedName>
    <definedName name="Pilier_3_Inovatívna_Európa">Ciselniky!#REF!</definedName>
    <definedName name="Prešovský_samosprávny_kraj">Ciselniky!$E$28:$E$40</definedName>
    <definedName name="sdfsdf">VLOOKUP('Údaje o projekte'!#REF!,Ciselniky!XER$44:XES$52,2,0)</definedName>
    <definedName name="Stredné_Slovensko">Ciselniky!$C$64:$C$67</definedName>
    <definedName name="stredný_podnik">Ciselniky!$I$4:$I$5</definedName>
    <definedName name="Trenčiansky_samosprávny_kraj">Ciselniky!$F$28:$F$36</definedName>
    <definedName name="Trnavský_samosprávny_kraj">Ciselniky!$G$28:$G$34</definedName>
    <definedName name="veľký_podnik">Ciselniky!$J$4:$J$5</definedName>
    <definedName name="Východné_Slovensko">Ciselniky!$D$64:$D$67</definedName>
    <definedName name="Západné_Slovensko">Ciselniky!$B$64:$B$67</definedName>
    <definedName name="žiadateľ">[1]číselník!#REF!</definedName>
    <definedName name="Žilinský_samosprávny_kraj">Ciselniky!$H$28:$H$38</definedName>
  </definedNames>
  <calcPr calcId="191029"/>
</workbook>
</file>

<file path=xl/calcChain.xml><?xml version="1.0" encoding="utf-8"?>
<calcChain xmlns="http://schemas.openxmlformats.org/spreadsheetml/2006/main">
  <c r="C80" i="10" l="1"/>
  <c r="E55" i="10"/>
  <c r="E80" i="10" l="1"/>
  <c r="E81" i="10" s="1"/>
  <c r="F39" i="10" s="1"/>
  <c r="C81" i="10"/>
  <c r="F38" i="10" s="1"/>
  <c r="F41" i="10" l="1"/>
  <c r="F35" i="10" l="1"/>
  <c r="F37" i="10" l="1"/>
  <c r="F36" i="10"/>
  <c r="F40" i="10" l="1"/>
  <c r="N1" i="12" l="1"/>
  <c r="F51" i="12" l="1"/>
  <c r="G51" i="12"/>
  <c r="E51" i="12"/>
  <c r="F52" i="12" l="1"/>
  <c r="G52" i="12"/>
  <c r="E52" i="12"/>
  <c r="E72" i="10" l="1"/>
  <c r="A82" i="10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15" authorId="0" shapeId="0" xr:uid="{00000000-0006-0000-0000-000001000000}">
      <text>
        <r>
          <rPr>
            <sz val="11"/>
            <color theme="1"/>
            <rFont val="Calibri"/>
            <family val="2"/>
            <charset val="238"/>
            <scheme val="minor"/>
          </rPr>
          <t xml:space="preserve">Žiadateľ uvedie, či v súvislosti s projektom je platcom DPH alebo nie. Žiadateľ, ktorý je platcom DPH podľa zákona č. 222/2004 Z. z. uvedie "nie" v prípade, že DPH nie je vymáhateľná podľa vnútroštátnych predpisov.(napr. ak je žiadateľ, ktorý je v súvislosti s projektom nepodnik a je platcom DPH iba v súvislosti s hospodárskou činnosťou, na ktorú podpora nie je zameraná). </t>
        </r>
      </text>
    </comment>
    <comment ref="F24" authorId="0" shapeId="0" xr:uid="{00000000-0006-0000-0000-000002000000}">
      <text>
        <r>
          <rPr>
            <b/>
            <sz val="9"/>
            <color indexed="81"/>
            <rFont val="Segoe UI"/>
            <family val="2"/>
            <charset val="238"/>
          </rPr>
          <t>Žiadateľ doplní ustanovenie, v prípade, že sa takáto povinnosť na štatutárny orgán žiadateľa vzťahuje, v opačnom prípade uvedie nerelevantné.</t>
        </r>
      </text>
    </comment>
    <comment ref="A45" authorId="0" shapeId="0" xr:uid="{00000000-0006-0000-0000-000003000000}">
      <text>
        <r>
          <rPr>
            <b/>
            <sz val="9"/>
            <color indexed="81"/>
            <rFont val="Segoe UI"/>
            <family val="2"/>
            <charset val="238"/>
          </rPr>
          <t xml:space="preserve">Uveďte 3 kľúčové slová v anglickom jazyku z hárka "Číselník kľúčových slov". </t>
        </r>
      </text>
    </comment>
    <comment ref="A46" authorId="0" shapeId="0" xr:uid="{00000000-0006-0000-0000-000004000000}">
      <text>
        <r>
          <rPr>
            <b/>
            <sz val="9"/>
            <color indexed="81"/>
            <rFont val="Segoe UI"/>
            <family val="2"/>
            <charset val="238"/>
          </rPr>
          <t>Uveďte 2 ľubovolné kľúčové slová v anglickom jazyku. Môže ísť o kľúčové slová z číselníka alebo o kľúčové slová, ktoré sa v číselníku nenachádzajú.</t>
        </r>
      </text>
    </comment>
    <comment ref="A53" authorId="0" shapeId="0" xr:uid="{00000000-0006-0000-0000-000005000000}">
      <text>
        <r>
          <rPr>
            <b/>
            <sz val="9"/>
            <color indexed="81"/>
            <rFont val="Segoe UI"/>
            <family val="2"/>
            <charset val="238"/>
          </rPr>
          <t>Za plánovaný začiatok pobytu u držiteľa ERC grantu je považovaný prvý deň uvedeného mesiaca.</t>
        </r>
      </text>
    </comment>
    <comment ref="A54" authorId="0" shapeId="0" xr:uid="{00000000-0006-0000-0000-000006000000}">
      <text>
        <r>
          <rPr>
            <b/>
            <sz val="9"/>
            <color indexed="81"/>
            <rFont val="Segoe UI"/>
            <family val="2"/>
            <charset val="238"/>
          </rPr>
          <t>Za plánovaný koniec pobytu u držiteľa ERC grantu je považovaný posledný deň 
uvedeného mesiaca.</t>
        </r>
      </text>
    </comment>
    <comment ref="E74" authorId="0" shapeId="0" xr:uid="{00000000-0006-0000-0000-000007000000}">
      <text>
        <r>
          <rPr>
            <b/>
            <sz val="9"/>
            <color indexed="81"/>
            <rFont val="Segoe UI"/>
            <family val="2"/>
            <charset val="238"/>
          </rPr>
          <t>Výšku DPH vypĺňa žiadateľ, ktorý nie je platcom DPH v súvislosti s projektom a náklady budú obstarávané samotnou organizáciou žiadateľa.</t>
        </r>
      </text>
    </comment>
  </commentList>
</comments>
</file>

<file path=xl/sharedStrings.xml><?xml version="1.0" encoding="utf-8"?>
<sst xmlns="http://schemas.openxmlformats.org/spreadsheetml/2006/main" count="823" uniqueCount="768">
  <si>
    <t>Príloha č. 1 ÚDAJE O PROJEKTE</t>
  </si>
  <si>
    <t>Žiadateľ vyplní údaje o projekte, prípadne vyberie údaj v bielych bunkách postupne od prvej kapitoly po poslednú. Sivé bunky žiadateľ nevypĺňa, vyplnia sa automaticky po vyplnení bielych buniek. V prípade, že žiadateľ nevyplní údaje o projete v poradí od prvej kapitoly po poslednú, žiadateľovi nemusí súbor pracovať korektne.</t>
  </si>
  <si>
    <t>ÚDAJE O PROJEKTE - časť A</t>
  </si>
  <si>
    <t>Kód výzvy:</t>
  </si>
  <si>
    <t>09I01-03-V06</t>
  </si>
  <si>
    <t>Názov projektu:</t>
  </si>
  <si>
    <t>Akronym projektu:</t>
  </si>
  <si>
    <t>Komponent:</t>
  </si>
  <si>
    <t>9. Efektívnejšie riadenie a posilnenie financovania výskumu, vývoja a inovácií</t>
  </si>
  <si>
    <t>Investícia:</t>
  </si>
  <si>
    <t>1. Podpora medzinárodnej spolupráce a zapájania sa do projektov Horizont Európa a Európsky inovačný a technologický inštitút (EIT – European Institute of Innovation and Technology)</t>
  </si>
  <si>
    <t>A.1 Identifikácia žiadateľa</t>
  </si>
  <si>
    <t>Obchodné meno/názov žiadateľa:</t>
  </si>
  <si>
    <t xml:space="preserve">Sektor žiadateľa podľa § 7 zákona o štátnej podpore výskumu a vývoja: </t>
  </si>
  <si>
    <t>c) sektor vysokých škôl</t>
  </si>
  <si>
    <t>Typ organizácie v ŽoPPM:</t>
  </si>
  <si>
    <t>nepodnik</t>
  </si>
  <si>
    <t>Právna forma:</t>
  </si>
  <si>
    <t>IČO:</t>
  </si>
  <si>
    <t>Platiteľ DPH v súvislosti s projektom:</t>
  </si>
  <si>
    <t>Sídlo žiadateľa:</t>
  </si>
  <si>
    <t xml:space="preserve">Obec: </t>
  </si>
  <si>
    <t>Ulica a číslo:</t>
  </si>
  <si>
    <t>PSČ:</t>
  </si>
  <si>
    <t>A.2 Identifikácia osôb žiadateľa</t>
  </si>
  <si>
    <t>Štatutárny orgán žiadateľa</t>
  </si>
  <si>
    <t>titul, meno a priezvisko</t>
  </si>
  <si>
    <t>telefónne číslo</t>
  </si>
  <si>
    <t>e-mail</t>
  </si>
  <si>
    <t>zákon a konkrétne ustanovenie, z ktorého štatutárnemu orgánu vyplýva povinnosť bezúhonnosti</t>
  </si>
  <si>
    <t>Kontaktná osoba žiadateľa</t>
  </si>
  <si>
    <t>A.3 Financovanie</t>
  </si>
  <si>
    <t>Režim financovania:</t>
  </si>
  <si>
    <t>Celkové oprávnené výdavky bez DPH:</t>
  </si>
  <si>
    <t>Celkové oprávnené výdavky na úhradu DPH:</t>
  </si>
  <si>
    <t>Žiadané prostriedky mechanizmu bez DPH:</t>
  </si>
  <si>
    <t>Žiadané prostriedky mechanizmu na DPH:</t>
  </si>
  <si>
    <t>Celkové oprávnené výdavky na projekt:</t>
  </si>
  <si>
    <t>Žiadané prostriedky mechanizmu na projekt:</t>
  </si>
  <si>
    <t>ÚDAJE O PROJEKTE - časť B</t>
  </si>
  <si>
    <t>B.1 Kľúčové slová k hodnoteniu ŽoPPM</t>
  </si>
  <si>
    <t>Žiadateľ v tejto časti uvedie kľúčové slová, ktoré najlepšie definujú vednú oblasť a zameranie projektu, na ktorý sa vzťahuje plánovaný pobyt. Uvedené kľúčové slová budú slúžiť na výber a priradenie odborných hodnotiteľov pre ŽoPPM, preto odporúčame uviesť čo najpresnejší výber z hľadiska zamerania predkladaného projektu.</t>
  </si>
  <si>
    <t>Kľúčové slová z číselníka:</t>
  </si>
  <si>
    <t>Kľúčové slová voľné:</t>
  </si>
  <si>
    <t>B.2 Informácie o výskumníkovi a údaje o pobyte</t>
  </si>
  <si>
    <t>Meno a priezvisko výskumníka:</t>
  </si>
  <si>
    <t xml:space="preserve">Pracovný úväzok v organizácií žiadateľa %: </t>
  </si>
  <si>
    <t>Plánovaný rok podania vlastného ERC projektu vo výzvach ERC:</t>
  </si>
  <si>
    <t>Plánovaný začiatok pobytu u držiteľa ERC grantu (mesiac a rok):</t>
  </si>
  <si>
    <t>Plánovaný koniec pobytu u držiteľa ERC grantu (mesiac a rok):</t>
  </si>
  <si>
    <t>Plánovaný počet mesiacov pobytu u držiteľa ERC:</t>
  </si>
  <si>
    <t>Krajina pobytu:</t>
  </si>
  <si>
    <t>B.3 Informácie o držiteľovi ERC grantu</t>
  </si>
  <si>
    <t>Meno a priezvisko držiteľa ERC grantu:</t>
  </si>
  <si>
    <t>ID ERC projektu:</t>
  </si>
  <si>
    <t>Typ grantu:</t>
  </si>
  <si>
    <t>Údaje o organizácií, v ktorej je držiteľ ERC grantu zamestnancom</t>
  </si>
  <si>
    <t>Oficiálny názov organizácie:</t>
  </si>
  <si>
    <t>Oficiálne sídlo organizácie:</t>
  </si>
  <si>
    <t>B.4 Výdavky na pobyt</t>
  </si>
  <si>
    <t>Maximálna výška nákladov na pobyt excelentného výskumníka u držiteľa ERC Grantu:</t>
  </si>
  <si>
    <t>Skupina výdavkov:</t>
  </si>
  <si>
    <t>Poistenie 
(výška DPH)</t>
  </si>
  <si>
    <t>Stravné (diéty) - podľa krajiny pobytu</t>
  </si>
  <si>
    <t>Vreckové</t>
  </si>
  <si>
    <t>Číselník kľúčových slov</t>
  </si>
  <si>
    <t xml:space="preserve">Chemistry </t>
  </si>
  <si>
    <t>Inorganic Chemistry</t>
  </si>
  <si>
    <t>Catalysis</t>
  </si>
  <si>
    <t xml:space="preserve">Coordination chemistry </t>
  </si>
  <si>
    <t>Inorganic and nuclear chemistry</t>
  </si>
  <si>
    <t xml:space="preserve">NMP Non-Metallic Materials &amp; basic processes </t>
  </si>
  <si>
    <t>Organometallic chemistry</t>
  </si>
  <si>
    <t>Radiation and nuclear chemistry</t>
  </si>
  <si>
    <t>Organic, Polymer and Molecular Chemistry</t>
  </si>
  <si>
    <t xml:space="preserve">Carbonhydrates </t>
  </si>
  <si>
    <t>Combinatorial chemistry</t>
  </si>
  <si>
    <t>Heterocyclic chemistry</t>
  </si>
  <si>
    <t>Macromolecular chemistry</t>
  </si>
  <si>
    <t xml:space="preserve">Molecular architecture and structure </t>
  </si>
  <si>
    <t>Molecular biology</t>
  </si>
  <si>
    <t>Molecular chemistry</t>
  </si>
  <si>
    <t>Natural product synthesis</t>
  </si>
  <si>
    <t>Organic chemistry</t>
  </si>
  <si>
    <t xml:space="preserve">Organic reaction mechanism </t>
  </si>
  <si>
    <t>Peptide chemistry</t>
  </si>
  <si>
    <t>Polymer chemistry</t>
  </si>
  <si>
    <t>Stereochemistry</t>
  </si>
  <si>
    <t xml:space="preserve">Supramolecular chemistry </t>
  </si>
  <si>
    <t>Synthetic Organic chemistry</t>
  </si>
  <si>
    <t>Physical and Analytical Chemistry</t>
  </si>
  <si>
    <t>Analytical chemistry</t>
  </si>
  <si>
    <t>Chemical instrumentation</t>
  </si>
  <si>
    <t>Chemical reactions: mechanisms, dynamics, kinetics and catalytic reactions</t>
  </si>
  <si>
    <t>Chemistry of condensed matter</t>
  </si>
  <si>
    <t xml:space="preserve">Chromatography </t>
  </si>
  <si>
    <t xml:space="preserve">Colloid chemistry </t>
  </si>
  <si>
    <t>Corrosion</t>
  </si>
  <si>
    <t>Crystallography and X-ray diffraction</t>
  </si>
  <si>
    <t>Electrochemistry, electrodialysis, microfluidics, sensors</t>
  </si>
  <si>
    <t>Forensic chemistry</t>
  </si>
  <si>
    <t>Heterogeneous catalysis</t>
  </si>
  <si>
    <t xml:space="preserve">Homogeneous catalysis </t>
  </si>
  <si>
    <t>Ionic liquids</t>
  </si>
  <si>
    <t>Mass Spectrometry</t>
  </si>
  <si>
    <t>Method development in chemistry</t>
  </si>
  <si>
    <t>Microscopy</t>
  </si>
  <si>
    <t>Molecular dynamics</t>
  </si>
  <si>
    <t>Molecular electronics</t>
  </si>
  <si>
    <t xml:space="preserve">Photocatalysis </t>
  </si>
  <si>
    <t>Photochemistry</t>
  </si>
  <si>
    <t>Physical chemistry</t>
  </si>
  <si>
    <t>Physical chemistry of biological systems</t>
  </si>
  <si>
    <t>Quantum Chemistry</t>
  </si>
  <si>
    <t>Spectroscopic and spectrometric techniques</t>
  </si>
  <si>
    <t>Structure and dynamics of disordered systems: soft matter (gels, colloids, liquid crystals, etc.), liquids, glasses, defects, etc.</t>
  </si>
  <si>
    <t>Surface chemistry</t>
  </si>
  <si>
    <t>Theoretical and computational chemistry</t>
  </si>
  <si>
    <t>Trace Analysis</t>
  </si>
  <si>
    <t>Applied and Industrial Chemistry</t>
  </si>
  <si>
    <t xml:space="preserve">Biochemistry </t>
  </si>
  <si>
    <t>Applied chemistry</t>
  </si>
  <si>
    <t>Biological chemistry</t>
  </si>
  <si>
    <t xml:space="preserve">Biomaterials, biomaterials synthesis </t>
  </si>
  <si>
    <t>Ceramics</t>
  </si>
  <si>
    <t>Coating and films</t>
  </si>
  <si>
    <t>Drinking water treatment</t>
  </si>
  <si>
    <t>Electrochemistry, batteries and fuel cells, electrolysis</t>
  </si>
  <si>
    <t>Environment chemistry</t>
  </si>
  <si>
    <t>Enzymology</t>
  </si>
  <si>
    <t>Food chemistry</t>
  </si>
  <si>
    <t>Fuel cell technology</t>
  </si>
  <si>
    <t xml:space="preserve">Graphene, 2D materials </t>
  </si>
  <si>
    <t>Hydrogen</t>
  </si>
  <si>
    <t>Industrial chemistry</t>
  </si>
  <si>
    <t>Intelligent materials, self-assembled materials</t>
  </si>
  <si>
    <t>Materials for sensors</t>
  </si>
  <si>
    <t>Medicinal chemistry</t>
  </si>
  <si>
    <t>Nanochemistry</t>
  </si>
  <si>
    <t>New materials: oxides, alloys, composite, organic-inorganic hybrid, nanoparticles</t>
  </si>
  <si>
    <t>Pharmaceutical chemistry</t>
  </si>
  <si>
    <t>Polymers and plastics</t>
  </si>
  <si>
    <t>Porous Materials</t>
  </si>
  <si>
    <t>Structural properties of materials</t>
  </si>
  <si>
    <t>Surface modification</t>
  </si>
  <si>
    <t>Thin films</t>
  </si>
  <si>
    <t>Toxicology</t>
  </si>
  <si>
    <t>Economic Sciences</t>
  </si>
  <si>
    <t>Economics</t>
  </si>
  <si>
    <t>Behavioural economics</t>
  </si>
  <si>
    <t>Big data</t>
  </si>
  <si>
    <t>Development, economic growth</t>
  </si>
  <si>
    <t>Econometrics, statistical methods</t>
  </si>
  <si>
    <t>Economic geography</t>
  </si>
  <si>
    <t xml:space="preserve">Economic history </t>
  </si>
  <si>
    <t>Industrial economics</t>
  </si>
  <si>
    <t>International trade</t>
  </si>
  <si>
    <t xml:space="preserve">Labour economics </t>
  </si>
  <si>
    <t>Macroeconomics</t>
  </si>
  <si>
    <t>Public economics</t>
  </si>
  <si>
    <t>Social economics</t>
  </si>
  <si>
    <t>Urban and regional economics</t>
  </si>
  <si>
    <t>Economic Development</t>
  </si>
  <si>
    <t xml:space="preserve">Competitiveness, innovation, research and development </t>
  </si>
  <si>
    <t>Economic development</t>
  </si>
  <si>
    <t>Economics of innovation</t>
  </si>
  <si>
    <t>Industrial clusters</t>
  </si>
  <si>
    <t>Natural resources and environmental economics</t>
  </si>
  <si>
    <t>Management</t>
  </si>
  <si>
    <t>Business governance</t>
  </si>
  <si>
    <t>Entrepreneurship</t>
  </si>
  <si>
    <t xml:space="preserve">Human resource management </t>
  </si>
  <si>
    <t>Innovation management</t>
  </si>
  <si>
    <t>Marketing strategy</t>
  </si>
  <si>
    <t>New industrial value chains</t>
  </si>
  <si>
    <t>Organization studies: theory &amp; strategy, industrial organization</t>
  </si>
  <si>
    <t>Startups</t>
  </si>
  <si>
    <t>Finance</t>
  </si>
  <si>
    <t>Accounting</t>
  </si>
  <si>
    <t>Banking, corporate finance, accounting</t>
  </si>
  <si>
    <t>Finance, banking, insurance</t>
  </si>
  <si>
    <t>Financial &amp; Investment management</t>
  </si>
  <si>
    <t xml:space="preserve">Financial markets, asset prices, international finance </t>
  </si>
  <si>
    <t>Venture capital</t>
  </si>
  <si>
    <t>Information Science and Engineering</t>
  </si>
  <si>
    <t>Computer science and informatics</t>
  </si>
  <si>
    <t>Algorithms, distributed, parallel and network algorithms, algorithmic game theory</t>
  </si>
  <si>
    <t>Artificial intelligence, intelligent systems, multi agent systems</t>
  </si>
  <si>
    <t>Augmented Reality</t>
  </si>
  <si>
    <t>Bioinformatics, biocomputing, and DNA and molecular computation</t>
  </si>
  <si>
    <t>Blockchain</t>
  </si>
  <si>
    <t>Cloud computing</t>
  </si>
  <si>
    <t>Cognitive science</t>
  </si>
  <si>
    <t>Complexity and cryptography, electronic security, privacy, biometrics</t>
  </si>
  <si>
    <t>Computer architecture, pervasive computing, ubiquitous computing</t>
  </si>
  <si>
    <t>Computer games</t>
  </si>
  <si>
    <t xml:space="preserve">Computer graphics, computer vision, multi media, computer games </t>
  </si>
  <si>
    <t>Computer science</t>
  </si>
  <si>
    <t>Computer hardware and architecture</t>
  </si>
  <si>
    <t xml:space="preserve">Data mining </t>
  </si>
  <si>
    <t>E-Commerce</t>
  </si>
  <si>
    <t>E-learning, user modelling, collaborative systems</t>
  </si>
  <si>
    <t>Embedded systems</t>
  </si>
  <si>
    <t>Extended reality</t>
  </si>
  <si>
    <t>Human computer interaction and interface, visualization and natural language processing</t>
  </si>
  <si>
    <t>Intelligent robotics, cybernetics</t>
  </si>
  <si>
    <t>Informatics</t>
  </si>
  <si>
    <t>Information security</t>
  </si>
  <si>
    <t>Internet of Things</t>
  </si>
  <si>
    <t xml:space="preserve">Internet and semantic web, database systems and libraries </t>
  </si>
  <si>
    <t>Machine learning, statistical data processing and applications using signal processing (e.g. speech, image, video)</t>
  </si>
  <si>
    <t>Multimedia</t>
  </si>
  <si>
    <t>Networks (communication networks, sensor networks, networks of robots, etc.)</t>
  </si>
  <si>
    <t xml:space="preserve">Numerical analysis, simulation, optimisation, modelling tools </t>
  </si>
  <si>
    <t>Ontologies, neural networks, genetic programming, fuzzy logic</t>
  </si>
  <si>
    <t>Quantum Technologies (e.g. computing and communication)</t>
  </si>
  <si>
    <t>Scientific computing and data processing</t>
  </si>
  <si>
    <t xml:space="preserve">Software engineering, operating systems, computer languages </t>
  </si>
  <si>
    <t>Theoretical computer science, formal methods</t>
  </si>
  <si>
    <t>Systems and Communication Engineering: Electrical, electronic, communication, optical and systems engineering</t>
  </si>
  <si>
    <t>Control engineering</t>
  </si>
  <si>
    <t>Diagnostic and implantable devices, environmental monitoring</t>
  </si>
  <si>
    <t>Electrical and electronic engineering: semiconductors, components, systems</t>
  </si>
  <si>
    <t>Electronics, photonics</t>
  </si>
  <si>
    <t>Human computer interaction</t>
  </si>
  <si>
    <t>Nanotechnology, nano-materials, nano engineering</t>
  </si>
  <si>
    <t xml:space="preserve">Optical engineering </t>
  </si>
  <si>
    <t>Signal processing</t>
  </si>
  <si>
    <t>Simulation engineering and modelling</t>
  </si>
  <si>
    <t>Systems engineering, sensorics, actorics, automation</t>
  </si>
  <si>
    <t>Wireless communications, communication, high frequency, mobile technology</t>
  </si>
  <si>
    <t>Products and Processes Engineering: Product design, process design and control, construction methods, civil engineering, energy processes, material engineering</t>
  </si>
  <si>
    <t>Aerospace engineering</t>
  </si>
  <si>
    <t>Architecture, smart buildings, smart cities, urban engineering</t>
  </si>
  <si>
    <t>Chemical engineering, technical chemistry</t>
  </si>
  <si>
    <t>Civil engineering</t>
  </si>
  <si>
    <t>Civil engineering, maritime/hydraulic engineering, geotechnics, waste treatment</t>
  </si>
  <si>
    <t>Computational engineering and computer aided design</t>
  </si>
  <si>
    <t>Energy collection, conversion and storage, renewable energy</t>
  </si>
  <si>
    <t>Energy systems, smart energy, smart grids, wireless energy transfer</t>
  </si>
  <si>
    <t>Environmental engineering and geotechnics</t>
  </si>
  <si>
    <t xml:space="preserve">Fluid mechanics, hydraulic-, turbo-, and piston engines </t>
  </si>
  <si>
    <t>Industrial bioengineering</t>
  </si>
  <si>
    <t xml:space="preserve">Industrial design (product design, ergonomics, man-machine interfaces, etc.) </t>
  </si>
  <si>
    <t>Lightweight construction, textile technology</t>
  </si>
  <si>
    <t xml:space="preserve">Maritime Engineering </t>
  </si>
  <si>
    <t>Materials engineering</t>
  </si>
  <si>
    <t>Mechanical and manufacturing engineering (shaping, mounting, joining, separation)</t>
  </si>
  <si>
    <t>Production technology, process engineering</t>
  </si>
  <si>
    <t xml:space="preserve">Sustainable design (for recycling, for environment, eco-design) </t>
  </si>
  <si>
    <t>Transport engineering, intelligent transport systems</t>
  </si>
  <si>
    <t>Environmental and Geosciences</t>
  </si>
  <si>
    <t>Environment and society</t>
  </si>
  <si>
    <t>Circular economy</t>
  </si>
  <si>
    <t>Environment</t>
  </si>
  <si>
    <t>Environmental health</t>
  </si>
  <si>
    <t xml:space="preserve">Environmental regulations and climate negotiations </t>
  </si>
  <si>
    <t>Environmental risk measurement</t>
  </si>
  <si>
    <t>Mobility and transportation</t>
  </si>
  <si>
    <t>Renewable energy sources</t>
  </si>
  <si>
    <t>Spatial and regional planning</t>
  </si>
  <si>
    <t>Sustainable development and nature protection</t>
  </si>
  <si>
    <t>Urbanization and urban planning, cities</t>
  </si>
  <si>
    <t>Earth system science</t>
  </si>
  <si>
    <t>Air and water pollution control</t>
  </si>
  <si>
    <t>Atmospheric chemistry, atmospheric composition, air pollution</t>
  </si>
  <si>
    <t>Biogeochemistry, biogeochemical cycles, environmental chemistry</t>
  </si>
  <si>
    <t>Climatology and climate change</t>
  </si>
  <si>
    <t>Coastal Engineering</t>
  </si>
  <si>
    <t>Cryosphere, dynamics of snow and ice cover, sea ice, permafrost and ice sheets</t>
  </si>
  <si>
    <t xml:space="preserve">Earth observations from space/remote sensing </t>
  </si>
  <si>
    <t xml:space="preserve">ENV Environmental Hazard Analysis </t>
  </si>
  <si>
    <t xml:space="preserve">Environment, Pollution &amp; Climate </t>
  </si>
  <si>
    <t>Environmental chemistry</t>
  </si>
  <si>
    <t>Geochemistry and geophysics</t>
  </si>
  <si>
    <t>Geology, tectonics, volcanology</t>
  </si>
  <si>
    <t>Seismology, geodynamics</t>
  </si>
  <si>
    <t>Oceanography</t>
  </si>
  <si>
    <t>Hydrology</t>
  </si>
  <si>
    <t>Meteorology, atmospheric physics and dynamics</t>
  </si>
  <si>
    <t>Mineralogy, petrology, igneous petrology, metamorphic petrology</t>
  </si>
  <si>
    <t>Natural resources exploration and exploitation</t>
  </si>
  <si>
    <t>Paleoclimatology, paleoecology</t>
  </si>
  <si>
    <t>Geomagnetism, palaeomagnetism</t>
  </si>
  <si>
    <t>Geohazards</t>
  </si>
  <si>
    <t>Physical geography</t>
  </si>
  <si>
    <t xml:space="preserve">Sedimentology, soil science, palaeontology, earth evolution </t>
  </si>
  <si>
    <t>Earth system modelling and interactions</t>
  </si>
  <si>
    <t>Planetary geology and geophysics</t>
  </si>
  <si>
    <t>Terrestrial ecology, land cover change</t>
  </si>
  <si>
    <t>Evolutionary, population and environmental biology</t>
  </si>
  <si>
    <t>Animal behaviour</t>
  </si>
  <si>
    <t>Biodiversity, comparative biology</t>
  </si>
  <si>
    <t xml:space="preserve">Biodiversity, conservation biology, conservation genetics </t>
  </si>
  <si>
    <t>Biogeography, macro-ecology</t>
  </si>
  <si>
    <t>Ecology</t>
  </si>
  <si>
    <t>Environmental biology</t>
  </si>
  <si>
    <t xml:space="preserve">Environmental toxicology at the population and ecosystems level </t>
  </si>
  <si>
    <t>Evolutionary biology</t>
  </si>
  <si>
    <t>Freshwater biology</t>
  </si>
  <si>
    <t>Marine biology</t>
  </si>
  <si>
    <t>Population biology, population dynamics, population genetics</t>
  </si>
  <si>
    <t>Species interactions (e.g. food-webs, symbiosis, parasitism, mutualism, bio- invasion)</t>
  </si>
  <si>
    <t>Systems evolution, biological adaptation, phylogenetics, systematics</t>
  </si>
  <si>
    <t>Applied Life Sciences and Non-Medical Biotechnology</t>
  </si>
  <si>
    <t>Agricultural waste</t>
  </si>
  <si>
    <t>Agriculture / Forestry / Rural Development</t>
  </si>
  <si>
    <t>Agriculture related to animal husbandry, dairying, livestock raising</t>
  </si>
  <si>
    <t>Agriculture related to crop production, applied plant biology</t>
  </si>
  <si>
    <t>Agriculture related to crop production, soil biology and cultivation, applied plant biology</t>
  </si>
  <si>
    <t>Agroindustry</t>
  </si>
  <si>
    <t xml:space="preserve">Applied biotechnology (non-medical), bioreactors, applied microbiology </t>
  </si>
  <si>
    <t>Aquaculture, fisheries</t>
  </si>
  <si>
    <t>Biohazards, biological containment, biosafety, biosecurity</t>
  </si>
  <si>
    <t>Biomimetics</t>
  </si>
  <si>
    <t>Environmental biotechnology, bioremediation, biodegradation</t>
  </si>
  <si>
    <t>Forestry, biomass production (e.g. for biofuels)</t>
  </si>
  <si>
    <t>Life Sciences</t>
  </si>
  <si>
    <t>Biological sciences</t>
  </si>
  <si>
    <t>Botany</t>
  </si>
  <si>
    <t>Zoology</t>
  </si>
  <si>
    <t>Mycology</t>
  </si>
  <si>
    <t>Ornithology</t>
  </si>
  <si>
    <t>Entomology</t>
  </si>
  <si>
    <t>Mammalian biology</t>
  </si>
  <si>
    <t>Limnology</t>
  </si>
  <si>
    <t>Biology-general</t>
  </si>
  <si>
    <t>Paleobiology</t>
  </si>
  <si>
    <t>Cryobiology</t>
  </si>
  <si>
    <t>Molecular and Structural Biology</t>
  </si>
  <si>
    <t>Biophysics (e.g. transport mechanisms, bioenergetics, fluorescence)</t>
  </si>
  <si>
    <t>Carbohydrate synthesis, modification and turnover</t>
  </si>
  <si>
    <t>DNA synthesis, modification, repair, recombination, degradation</t>
  </si>
  <si>
    <t>Lipid synthesis, modification and turnover</t>
  </si>
  <si>
    <t>Metabolism</t>
  </si>
  <si>
    <t>Molecular biology and interactions</t>
  </si>
  <si>
    <t>Protein synthesis, modification and turnover</t>
  </si>
  <si>
    <t xml:space="preserve">RNA synthesis, processing, modification and degradation </t>
  </si>
  <si>
    <t>Structural biology</t>
  </si>
  <si>
    <t>Genetics, Genomics, Bioinformatics and Systems Biology</t>
  </si>
  <si>
    <t>Applied genetic engineering, transgenic organisms, recombinant proteins, biosensors</t>
  </si>
  <si>
    <t>Bioinformatics</t>
  </si>
  <si>
    <t>Biological systems analysis, modelling and simulation</t>
  </si>
  <si>
    <t>Biostatistics</t>
  </si>
  <si>
    <t>Computational biology</t>
  </si>
  <si>
    <t xml:space="preserve">Epigenetics and gene regulation </t>
  </si>
  <si>
    <t>Genetics</t>
  </si>
  <si>
    <t>Genetic engineering</t>
  </si>
  <si>
    <t>Genetic epidemiology</t>
  </si>
  <si>
    <t>Genomics, comparative genomics, functional genomics</t>
  </si>
  <si>
    <t>Metabolomics</t>
  </si>
  <si>
    <t xml:space="preserve">Molecular genetics, reverse genetics and RNAi </t>
  </si>
  <si>
    <t>Pharmacogenomics</t>
  </si>
  <si>
    <t xml:space="preserve">Plant genetics </t>
  </si>
  <si>
    <t>Proteomics</t>
  </si>
  <si>
    <t>Quantitative genetics</t>
  </si>
  <si>
    <t>Systems biology</t>
  </si>
  <si>
    <t>Transcriptomics</t>
  </si>
  <si>
    <t>Cellular and Developmental Biology</t>
  </si>
  <si>
    <t>Animal-related development, development genetics, pattern formation and embryology</t>
  </si>
  <si>
    <t xml:space="preserve">Cell biology and molecular transport mechanisms </t>
  </si>
  <si>
    <t>Cell differentiation, physiology and dynamics</t>
  </si>
  <si>
    <t>Cell signalling and cellular interactions</t>
  </si>
  <si>
    <t>Development, developmental genetics, pattern formation and embryology in plants</t>
  </si>
  <si>
    <t>Developmental biology</t>
  </si>
  <si>
    <t xml:space="preserve">Morphology and functional imaging of cells </t>
  </si>
  <si>
    <t>Organelle biology</t>
  </si>
  <si>
    <t xml:space="preserve">Signal transduction </t>
  </si>
  <si>
    <t>Stem cell biology</t>
  </si>
  <si>
    <t>Physiology, Pathophysiology and Endocrinology</t>
  </si>
  <si>
    <t>Ageing</t>
  </si>
  <si>
    <t>Cancer and its biological basis</t>
  </si>
  <si>
    <t>Cardiovascular diseases</t>
  </si>
  <si>
    <t>Comparative physiology and pathophysiology</t>
  </si>
  <si>
    <t>Endocrinology</t>
  </si>
  <si>
    <t>Metabolism, biological basis of metabolism related disorders</t>
  </si>
  <si>
    <t>Organ physiology and pathophysiology</t>
  </si>
  <si>
    <t>Pathophysiology</t>
  </si>
  <si>
    <t>Physiology</t>
  </si>
  <si>
    <t>Rare diseases</t>
  </si>
  <si>
    <t>Technologies involving the manipulation of cells, tissues, organs or the whole organism (assisted reproduction)</t>
  </si>
  <si>
    <t>Neurosciences and neural disorders</t>
  </si>
  <si>
    <t xml:space="preserve">Behavioural neuroscience (e.g. sleep, consciousness, handedness) </t>
  </si>
  <si>
    <t>Developmental neurobiology</t>
  </si>
  <si>
    <t>Mechanisms of pain</t>
  </si>
  <si>
    <t xml:space="preserve">Molecular and cellular neuroscience </t>
  </si>
  <si>
    <t>Neuroanatomy and neurophysiology</t>
  </si>
  <si>
    <t>Neuroimaging and computational neuroscience</t>
  </si>
  <si>
    <t>Neurological disorders (e.g. Alzheimer's disease, Huntington's disease, Parkinson's disease)</t>
  </si>
  <si>
    <t>Neuroscience</t>
  </si>
  <si>
    <t xml:space="preserve">Poisoning </t>
  </si>
  <si>
    <t>Psychiatric disorders</t>
  </si>
  <si>
    <t>Sensory systems (e.g. visual system, auditory system)</t>
  </si>
  <si>
    <t>Immunity and infection</t>
  </si>
  <si>
    <t>Adaptive immunity</t>
  </si>
  <si>
    <t>Anticancer therapy</t>
  </si>
  <si>
    <t>Bacteriology</t>
  </si>
  <si>
    <t>Biological basis of immunity related disorders (e.g. autoimmunity)</t>
  </si>
  <si>
    <t>Immunity</t>
  </si>
  <si>
    <t>Immunogenetics</t>
  </si>
  <si>
    <t>Immunological memory and tolerance</t>
  </si>
  <si>
    <t>Immunosignalling</t>
  </si>
  <si>
    <t>Infection</t>
  </si>
  <si>
    <t>Innate immunity and inflammation</t>
  </si>
  <si>
    <t>Microbiology</t>
  </si>
  <si>
    <t>Parasitology</t>
  </si>
  <si>
    <t>Phagocytosis and cellular immunity</t>
  </si>
  <si>
    <t>Prevention and treatment of infection by pathogens (e.g. vaccination, antibiotics, fungicide)</t>
  </si>
  <si>
    <t xml:space="preserve">Veterinary medicine and infectious diseases in animals </t>
  </si>
  <si>
    <t>Virology</t>
  </si>
  <si>
    <t>Diagnostic tools, therapies and public health</t>
  </si>
  <si>
    <t>Biophotonics, Imaging, image and data processing</t>
  </si>
  <si>
    <t>Bioremediation, diagnostic biotechnologies (DNA chips and biosensing devices) in environmental management</t>
  </si>
  <si>
    <t>Diagnostic tools</t>
  </si>
  <si>
    <t>Drug development, clinical phases</t>
  </si>
  <si>
    <t xml:space="preserve">Environment and health risks, occupational medicine </t>
  </si>
  <si>
    <t>Gene therapy, cell therapy, regenerative medicine</t>
  </si>
  <si>
    <t>Health services, health care research</t>
  </si>
  <si>
    <t xml:space="preserve">Medical engineering and technology </t>
  </si>
  <si>
    <t>Personalised medicine</t>
  </si>
  <si>
    <t>Pharmacology, pharmacogenomics, drug discovery and design, drug therapy</t>
  </si>
  <si>
    <t>Public health and epidemiology</t>
  </si>
  <si>
    <t>Radiation therapy</t>
  </si>
  <si>
    <t>Tissue engineering</t>
  </si>
  <si>
    <t>Vaccines</t>
  </si>
  <si>
    <t>Clinical medicine</t>
  </si>
  <si>
    <t xml:space="preserve">Andrology </t>
  </si>
  <si>
    <t>Obstetrics and gynaecology</t>
  </si>
  <si>
    <t>Paediatrics</t>
  </si>
  <si>
    <t>Cardiac and Cardiovascular systems</t>
  </si>
  <si>
    <t>Peripheral vascular disease</t>
  </si>
  <si>
    <t>Hematology</t>
  </si>
  <si>
    <t>Respiratory systems</t>
  </si>
  <si>
    <t>Critical care medicine and Emergency medicine</t>
  </si>
  <si>
    <t>Anaesthesiology</t>
  </si>
  <si>
    <t>Orthopaedics</t>
  </si>
  <si>
    <t>Surgery</t>
  </si>
  <si>
    <t>Radiology, nuclear medicine and medical imaging</t>
  </si>
  <si>
    <t>Transplantation</t>
  </si>
  <si>
    <t>Dentistry, oral surgery and medicine</t>
  </si>
  <si>
    <t>Dermatology and venereal diseases</t>
  </si>
  <si>
    <t>Allergy</t>
  </si>
  <si>
    <t>Rheumatology</t>
  </si>
  <si>
    <t>Endocrinology and metabolism (including diabetes, hormones)</t>
  </si>
  <si>
    <t>Gastroenterology and hepatology</t>
  </si>
  <si>
    <t>Urology and nephrology</t>
  </si>
  <si>
    <t>Oncology</t>
  </si>
  <si>
    <t>Ophthalmology</t>
  </si>
  <si>
    <t>Otorhinolaryngology</t>
  </si>
  <si>
    <t>Psychiatry</t>
  </si>
  <si>
    <t>Clinical neurology</t>
  </si>
  <si>
    <t>Geriatrics and gerontology</t>
  </si>
  <si>
    <t>General and internal medicine</t>
  </si>
  <si>
    <t>Other clinical medicine subjects</t>
  </si>
  <si>
    <t>Integrative and complementary medicine (alternative practice systems)</t>
  </si>
  <si>
    <t>Other medical and health sciences</t>
  </si>
  <si>
    <t>Nursing, nutrition, dietetics</t>
  </si>
  <si>
    <t>Tropical medicine</t>
  </si>
  <si>
    <t>Sport and fitness science</t>
  </si>
  <si>
    <t>Palliative medicine</t>
  </si>
  <si>
    <t>Social biomedical sciences (includes family planning, sexual health, psycho-oncology, political and social effects of biomedical research)</t>
  </si>
  <si>
    <t>Medical ethics</t>
  </si>
  <si>
    <t>Substance abuse</t>
  </si>
  <si>
    <t>Forensic science</t>
  </si>
  <si>
    <t>Digital medicine, e-medicine, medical applications of artificial intelligence</t>
  </si>
  <si>
    <t>Other medical sciences</t>
  </si>
  <si>
    <t xml:space="preserve">Mathematics </t>
  </si>
  <si>
    <t>Mathematics</t>
  </si>
  <si>
    <t>Algebra</t>
  </si>
  <si>
    <t xml:space="preserve">Algebraic and complex geometry </t>
  </si>
  <si>
    <t>Lie groups, Lie algebras</t>
  </si>
  <si>
    <t>Algorithms and complexity</t>
  </si>
  <si>
    <t>Discrete mathematics and combinatorics</t>
  </si>
  <si>
    <t>Geometry</t>
  </si>
  <si>
    <t>Logic and foundations</t>
  </si>
  <si>
    <t>Number theory</t>
  </si>
  <si>
    <t>ODE and dynamical systems</t>
  </si>
  <si>
    <t xml:space="preserve">Operator algebras and functional analysis </t>
  </si>
  <si>
    <t>Probability</t>
  </si>
  <si>
    <t>Theoretical aspects of partial differential equations</t>
  </si>
  <si>
    <t>Topology</t>
  </si>
  <si>
    <t>Applied Mathematics</t>
  </si>
  <si>
    <t xml:space="preserve">Application of mathematics in sciences </t>
  </si>
  <si>
    <t>Application of mathematics in industry and society</t>
  </si>
  <si>
    <t xml:space="preserve">Mathematical aspects of Computer Science </t>
  </si>
  <si>
    <t>Mathematical physics</t>
  </si>
  <si>
    <t>Numerical analysis and scientific computing</t>
  </si>
  <si>
    <t xml:space="preserve">Scientific computing, simulation and modelling tools </t>
  </si>
  <si>
    <t>Statistics</t>
  </si>
  <si>
    <t>Physics</t>
  </si>
  <si>
    <t>Particle and Nuclear Physics</t>
  </si>
  <si>
    <t>Fundamental interactions and fields</t>
  </si>
  <si>
    <t>Nuclear physics</t>
  </si>
  <si>
    <t xml:space="preserve">Observational astronomy: cosmic rays, neutrinos, and other particles </t>
  </si>
  <si>
    <t>Particle physics</t>
  </si>
  <si>
    <t>Particles and fields physics</t>
  </si>
  <si>
    <t>Atomic and molecular physics, optics</t>
  </si>
  <si>
    <t xml:space="preserve">Atomic, molecular physics </t>
  </si>
  <si>
    <t>Chemical physics</t>
  </si>
  <si>
    <t>Lasers, ultra-short lasers and laser physics</t>
  </si>
  <si>
    <t>Metrology and measurement</t>
  </si>
  <si>
    <t>Nonlinear optics</t>
  </si>
  <si>
    <t>Optics (including laser optics and quantum optics)</t>
  </si>
  <si>
    <t>Optics, non-linear optics and nano-optics</t>
  </si>
  <si>
    <t>Photonics</t>
  </si>
  <si>
    <t>Quantum optics and quantum information</t>
  </si>
  <si>
    <t>Statistical physics (gases)</t>
  </si>
  <si>
    <t>Ultra-cold atoms and molecules</t>
  </si>
  <si>
    <t>Wave Interaction and Propagation</t>
  </si>
  <si>
    <t>Condensed matter physics</t>
  </si>
  <si>
    <t>Condensed matter physics (including formerly solid state physics, superconductivity)</t>
  </si>
  <si>
    <t>Electronic properties of materials, surfaces, interfaces, nanostructures, etc.</t>
  </si>
  <si>
    <t>Fluid dynamics</t>
  </si>
  <si>
    <t>Gas and plasma physics</t>
  </si>
  <si>
    <t>Magnetism and strongly correlated systems</t>
  </si>
  <si>
    <t xml:space="preserve">Mechanical and acoustical properties of condensed matter, Lattice dynamics </t>
  </si>
  <si>
    <t>Mesoscopic physics</t>
  </si>
  <si>
    <t>Nanophysics: nanoelectronics, nanophotonics, nanomagnetism, nanoelectromechanics, etc.</t>
  </si>
  <si>
    <t>Phase transitions, phase equilibria</t>
  </si>
  <si>
    <t>Semiconductors and insulators: material growth, physical properties</t>
  </si>
  <si>
    <t>Soft condensed matter</t>
  </si>
  <si>
    <t>Spintronics</t>
  </si>
  <si>
    <t>Statistical physics (condensed matter)</t>
  </si>
  <si>
    <t xml:space="preserve">Structure of solids and liquids </t>
  </si>
  <si>
    <t>Superconductivity</t>
  </si>
  <si>
    <t xml:space="preserve">Superfluids </t>
  </si>
  <si>
    <t>Surface Physics</t>
  </si>
  <si>
    <t>Thermal properties of condensed matter</t>
  </si>
  <si>
    <t>Transport properties of condensed matter</t>
  </si>
  <si>
    <t>Astrophysics, Cosmology, Space science</t>
  </si>
  <si>
    <t>Astrobiology</t>
  </si>
  <si>
    <t>Astrochemistry</t>
  </si>
  <si>
    <t>Astrophysics</t>
  </si>
  <si>
    <t>Clusters of galaxies and large scale structures</t>
  </si>
  <si>
    <t>Cosmology</t>
  </si>
  <si>
    <t xml:space="preserve">Dark matter, dark energy </t>
  </si>
  <si>
    <t>Exoplanets</t>
  </si>
  <si>
    <t>Formation and evolution of galaxies</t>
  </si>
  <si>
    <t>Formation of stars and planets</t>
  </si>
  <si>
    <t>Gravitational astronomy</t>
  </si>
  <si>
    <t>High energy and particles astronomy - X-rays, cosmic rays, gamma rays, neutrinos</t>
  </si>
  <si>
    <t>Instrumentation - telescopes, detectors and techniques</t>
  </si>
  <si>
    <t>Interstellar medium</t>
  </si>
  <si>
    <t>Nuclear astrophysics</t>
  </si>
  <si>
    <t>Observational astronomy: radio</t>
  </si>
  <si>
    <t>Relativistic astrophysics</t>
  </si>
  <si>
    <t xml:space="preserve">Solar and interplanetary physics </t>
  </si>
  <si>
    <t>Solar physics</t>
  </si>
  <si>
    <t>Space science</t>
  </si>
  <si>
    <t>Space weather</t>
  </si>
  <si>
    <t>Stellar systems: multiple stars, clusters, and associations</t>
  </si>
  <si>
    <t>Applied physics</t>
  </si>
  <si>
    <t xml:space="preserve">Acoustics  </t>
  </si>
  <si>
    <t>Communication Systems</t>
  </si>
  <si>
    <t>Computational modelling</t>
  </si>
  <si>
    <t>Geophysics</t>
  </si>
  <si>
    <t>Lasers and laser optics</t>
  </si>
  <si>
    <t xml:space="preserve">Macroscopic quantum phenomena: superconductivity, superfluidity, etc. </t>
  </si>
  <si>
    <t>Medical physics</t>
  </si>
  <si>
    <t xml:space="preserve">Optical engineering, photonics, lasers </t>
  </si>
  <si>
    <t>Optoelectronics</t>
  </si>
  <si>
    <t xml:space="preserve">Photonic integration, photonic integrated circuits </t>
  </si>
  <si>
    <t>Photovoltaics</t>
  </si>
  <si>
    <t>Plasmonics and metamaterials</t>
  </si>
  <si>
    <t>Solid state materials</t>
  </si>
  <si>
    <t>Statistical physics: phase transitions, noise and fluctuations, models of complex systems, etc.</t>
  </si>
  <si>
    <t xml:space="preserve">Social Sciences and Humanities </t>
  </si>
  <si>
    <t>Sociology, social anthropology</t>
  </si>
  <si>
    <t>Ageing, work, social policies</t>
  </si>
  <si>
    <t>Demography</t>
  </si>
  <si>
    <t>Ethnography</t>
  </si>
  <si>
    <t>Globalisation</t>
  </si>
  <si>
    <t>Globalisation, migration, interethnic relations</t>
  </si>
  <si>
    <t>Households, family and fertility</t>
  </si>
  <si>
    <t>Integration of refugees and migrants</t>
  </si>
  <si>
    <t>Kinship, cultural dimensions of classification and cognition, identity</t>
  </si>
  <si>
    <t>Myth, ritual, symbolic representations, religious studies</t>
  </si>
  <si>
    <t>Rural development studies</t>
  </si>
  <si>
    <t>Social anthropology</t>
  </si>
  <si>
    <t xml:space="preserve">Social and behavioural science </t>
  </si>
  <si>
    <t>Social Inclusion</t>
  </si>
  <si>
    <t>Social policies, work and welfare</t>
  </si>
  <si>
    <t>Social structure, inequalities, social mobility, interethnic relations</t>
  </si>
  <si>
    <t>Sociology</t>
  </si>
  <si>
    <t xml:space="preserve">Transformation of societies, democratization, social movements </t>
  </si>
  <si>
    <t>Urban studies, regional studies</t>
  </si>
  <si>
    <t>Women and gender studies</t>
  </si>
  <si>
    <t>Youth policy</t>
  </si>
  <si>
    <t>Political science</t>
  </si>
  <si>
    <t>Collective Awareness</t>
  </si>
  <si>
    <t xml:space="preserve">EU International Relations and Diplomacy Studies </t>
  </si>
  <si>
    <t>EU research policy /Research policies in the EU</t>
  </si>
  <si>
    <t>Geopolitics</t>
  </si>
  <si>
    <t>Human and social geography</t>
  </si>
  <si>
    <t>Migration</t>
  </si>
  <si>
    <t>Non-discrimination</t>
  </si>
  <si>
    <t>Peace and conflict studies</t>
  </si>
  <si>
    <t xml:space="preserve">Political economy, institutional economics, law and economics </t>
  </si>
  <si>
    <t>Political systems and institutions, governance</t>
  </si>
  <si>
    <t xml:space="preserve">Political theory </t>
  </si>
  <si>
    <t>Public administration</t>
  </si>
  <si>
    <t>Violence, conflict and conflict resolution</t>
  </si>
  <si>
    <t>Law</t>
  </si>
  <si>
    <t xml:space="preserve">Civil law, commercial law </t>
  </si>
  <si>
    <t>Criminal law</t>
  </si>
  <si>
    <t>Data protection</t>
  </si>
  <si>
    <t>Global and transnational governance, international law, human rights</t>
  </si>
  <si>
    <t>Health law rights</t>
  </si>
  <si>
    <t>Intellectual property rights</t>
  </si>
  <si>
    <t>International private law</t>
  </si>
  <si>
    <t>Legal studies, constitutions, comparative law</t>
  </si>
  <si>
    <t>Legal systems, constitutions, foundations of law</t>
  </si>
  <si>
    <t>Private, public and social law</t>
  </si>
  <si>
    <t>Criminology</t>
  </si>
  <si>
    <t>Penology</t>
  </si>
  <si>
    <t>Communication</t>
  </si>
  <si>
    <t xml:space="preserve">Communication </t>
  </si>
  <si>
    <t xml:space="preserve">Communication networks, media, information society </t>
  </si>
  <si>
    <t>Crisis management</t>
  </si>
  <si>
    <t>Digital Social Innovation</t>
  </si>
  <si>
    <t xml:space="preserve">Media and socio-cultural communication </t>
  </si>
  <si>
    <t>Social Media</t>
  </si>
  <si>
    <t>Social studies of science and technology</t>
  </si>
  <si>
    <t>Cognition, psychology, linguistics</t>
  </si>
  <si>
    <t>Cognition (e.g. learning, memory, emotions, speech)</t>
  </si>
  <si>
    <t xml:space="preserve">Psychology </t>
  </si>
  <si>
    <t>Developmental psychology</t>
  </si>
  <si>
    <t>Ergonomic and Human factors</t>
  </si>
  <si>
    <t xml:space="preserve">Evolution of mind and cognitive functions, animal communication </t>
  </si>
  <si>
    <t>Fatigue and stress observation, analysis and coping</t>
  </si>
  <si>
    <t xml:space="preserve">Formal, cognitive, functional and computational linguistics </t>
  </si>
  <si>
    <t>Human life-span development</t>
  </si>
  <si>
    <t>Neuropsychology and cognitive psychology</t>
  </si>
  <si>
    <t>Psycholinguistics and neurolinguistics: acquisition and knowledge of language, language pathologies</t>
  </si>
  <si>
    <t>Social psychology</t>
  </si>
  <si>
    <t>Typological, historical and comparative linguistics</t>
  </si>
  <si>
    <t>Use of language: pragmatics, sociolinguistics, discourse analysis, second language teaching and learning, lexicography, terminology</t>
  </si>
  <si>
    <t>Philosophy</t>
  </si>
  <si>
    <t xml:space="preserve">Epistemology, logic, philosophy of science </t>
  </si>
  <si>
    <t>Ethics and morality, bioethics</t>
  </si>
  <si>
    <t>History of philosophy</t>
  </si>
  <si>
    <t>Philosophy of mind, epistemology and logic</t>
  </si>
  <si>
    <t>Philosophy, Ethics, Religion, Teology</t>
  </si>
  <si>
    <t>Education</t>
  </si>
  <si>
    <t>Educational psychology</t>
  </si>
  <si>
    <t xml:space="preserve">Life long learning </t>
  </si>
  <si>
    <t>Pedagogy</t>
  </si>
  <si>
    <t>Literature, arts, music, cultural and comparative studies</t>
  </si>
  <si>
    <r>
      <t xml:space="preserve">Arts (arts, history of arts, performing arts, music)  
</t>
    </r>
    <r>
      <rPr>
        <sz val="12"/>
        <rFont val="Arial"/>
        <family val="2"/>
      </rPr>
      <t/>
    </r>
  </si>
  <si>
    <t>Classics, ancient Greek and Latin literature and art</t>
  </si>
  <si>
    <t>Comparative literature</t>
  </si>
  <si>
    <t>Cultural memory, intangible cultural heritage</t>
  </si>
  <si>
    <t>Cultural studies, cultural diversity</t>
  </si>
  <si>
    <t>Design</t>
  </si>
  <si>
    <t>Fashion design</t>
  </si>
  <si>
    <t>General literature studies</t>
  </si>
  <si>
    <t>History of art and architecture</t>
  </si>
  <si>
    <t>History of literature</t>
  </si>
  <si>
    <t>Libraries and archives</t>
  </si>
  <si>
    <t>Library science</t>
  </si>
  <si>
    <t>Literature</t>
  </si>
  <si>
    <t xml:space="preserve">Literary theory and comparative literature, literary styles </t>
  </si>
  <si>
    <t>Museums and exhibitions</t>
  </si>
  <si>
    <t>Theater science</t>
  </si>
  <si>
    <t>Music and musicology, history of music</t>
  </si>
  <si>
    <t>Studies on Film, Radio and Television</t>
  </si>
  <si>
    <t>Textual philology, palaeography and epigraphy</t>
  </si>
  <si>
    <t>Archaeology, history and memory</t>
  </si>
  <si>
    <t xml:space="preserve">Ancient history </t>
  </si>
  <si>
    <t>Archaeology</t>
  </si>
  <si>
    <t>Archaeology, archaeometry, landscape archaeology</t>
  </si>
  <si>
    <t>Collective memories, identities, lieux de mémoire, oral history</t>
  </si>
  <si>
    <t>Cultural heritage, cultural memory</t>
  </si>
  <si>
    <t>Cultural history, history of collective identities and memories</t>
  </si>
  <si>
    <t>Diplomatics</t>
  </si>
  <si>
    <t>Egyptology</t>
  </si>
  <si>
    <t>Gender history</t>
  </si>
  <si>
    <t xml:space="preserve">Historiography, theory and methods of history </t>
  </si>
  <si>
    <t>History</t>
  </si>
  <si>
    <t>History of archaeology</t>
  </si>
  <si>
    <t>History of ideas, intellectual history, history of science, techniques and technologies</t>
  </si>
  <si>
    <t>Medieval history</t>
  </si>
  <si>
    <t>Military history</t>
  </si>
  <si>
    <t>Modern and contemporary history</t>
  </si>
  <si>
    <t xml:space="preserve">Numismatics, epigraphy </t>
  </si>
  <si>
    <t>Prehistory and protohistory</t>
  </si>
  <si>
    <t>Social, economic, cultural and political history</t>
  </si>
  <si>
    <t>mikro, malý podnik</t>
  </si>
  <si>
    <t>mikro__malý_podnik</t>
  </si>
  <si>
    <t>Typ výskumu:</t>
  </si>
  <si>
    <t>stredný podnik</t>
  </si>
  <si>
    <t>stredný_podnik</t>
  </si>
  <si>
    <t>Typ aktivity:</t>
  </si>
  <si>
    <t>oblasť vedy výskumníka:</t>
  </si>
  <si>
    <t>Typ výskumníka:</t>
  </si>
  <si>
    <t>Nezávislý výskum a vývoj</t>
  </si>
  <si>
    <t>veľký podnik</t>
  </si>
  <si>
    <t>veľký_podnik</t>
  </si>
  <si>
    <t>A) Štipendium výskumníka R2</t>
  </si>
  <si>
    <t>Fyzikálne, technické vedy a matematika</t>
  </si>
  <si>
    <t>Domáci výskumník</t>
  </si>
  <si>
    <t>Priemyselný výskum</t>
  </si>
  <si>
    <t>Základný výskum</t>
  </si>
  <si>
    <t>B) Štipendium výskumníka R3</t>
  </si>
  <si>
    <t>Prírodné a lekárske vedy</t>
  </si>
  <si>
    <t>Zahraničný výskumník</t>
  </si>
  <si>
    <t>predstavuje štátnu pomoc</t>
  </si>
  <si>
    <t>C) Štipendium výskumníka R4</t>
  </si>
  <si>
    <t>Spoločenské a humanitné vedy</t>
  </si>
  <si>
    <t>nepredstavuje štátnu pomoc</t>
  </si>
  <si>
    <t>Platiteľ DPH</t>
  </si>
  <si>
    <t>N/A</t>
  </si>
  <si>
    <t>áno</t>
  </si>
  <si>
    <t>nie</t>
  </si>
  <si>
    <t xml:space="preserve">zvýšená intenzita </t>
  </si>
  <si>
    <t>typ organizácie</t>
  </si>
  <si>
    <t>Dvojité financovanie</t>
  </si>
  <si>
    <t>na investičné výdavky uvedené v projekte som nedostal inú dotáciu, príspevok, grant alebo inú formu pomoci z verejných zdrojov, zdrojov Európskej únie alebo iných nástrojov finančnej pomoci poskytnutej SR (ďalej len „ iná pomoc“), ktorá by predstavovala dvojité financovanie, ani som o žiadnu inú pomoc nepožiadal</t>
  </si>
  <si>
    <t>na investičné výdavky uvedené v projekte som nedostal inú dotáciu, príspevok, grant alebo inú formu pomoci z verejných zdrojov, zdrojov Európskej únie alebo iných nástrojov finančnej pomoci poskytnutej SR (ďalej len „ iná pomoc“), ktorá by predstavovala dvojité financovanie, požiadal som o inú pomoc výlučne v žiadostiach identifikovaných v časti A.3 Zoznam žiadostí o pomoc z iných zdrojov a budem vykonávateľa bezodkladne informovať o výsledku spracovania týchto žiadostí príslušnými poskytovateľmi a prípadnom poskytnutí pomoci</t>
  </si>
  <si>
    <t>Starting grant</t>
  </si>
  <si>
    <t>Consolidator grant</t>
  </si>
  <si>
    <t>Advanced grant</t>
  </si>
  <si>
    <t>Synergy grant</t>
  </si>
  <si>
    <t>Výška plánovaných nákladov nepresahuje, vzhľadom na dĺžku trvania pobytu, priemernú výšku nákladov na 1 mesiac pobytu výskumníka.</t>
  </si>
  <si>
    <t>Výška plánovaných nákladov presahuje, vzhľadom na dĺžku trvania pobytu, priemernú výšku nákladov na 1 mesiac pobytu výskumníka.</t>
  </si>
  <si>
    <t>príspevky na mesiac projektu</t>
  </si>
  <si>
    <t>R2</t>
  </si>
  <si>
    <t>R3</t>
  </si>
  <si>
    <t>R4</t>
  </si>
  <si>
    <t>Príspevok na mzdové náklady výskumníka</t>
  </si>
  <si>
    <t>Príspevok na výskum bez DPH</t>
  </si>
  <si>
    <t>Príspevok na výskumný tím</t>
  </si>
  <si>
    <t>Príspevok na nepriame náklady bez DPH</t>
  </si>
  <si>
    <t>príspevok na mzdové náklady</t>
  </si>
  <si>
    <t>príspevok na výskum</t>
  </si>
  <si>
    <t>príspevok na nepriame náklady</t>
  </si>
  <si>
    <t xml:space="preserve">príspevok na výskumný tím </t>
  </si>
  <si>
    <t>Sumár</t>
  </si>
  <si>
    <t>príspevok na DPH - pre neplatcu DPH</t>
  </si>
  <si>
    <t>sektory:</t>
  </si>
  <si>
    <t>a) štátny sektor</t>
  </si>
  <si>
    <t>b) sektor verejných výskumných inštitúcií</t>
  </si>
  <si>
    <t>d) neziskový sektor</t>
  </si>
  <si>
    <t>e) podnikateľský sektor</t>
  </si>
  <si>
    <t>Výška bez DPH</t>
  </si>
  <si>
    <t>Výška na DPH</t>
  </si>
  <si>
    <t>Náklady na ubytovanie</t>
  </si>
  <si>
    <t xml:space="preserve">Poistenie </t>
  </si>
  <si>
    <t>Nepriame výdavky organizácie žiadateľa</t>
  </si>
  <si>
    <t>SPOLU</t>
  </si>
  <si>
    <r>
      <t xml:space="preserve">Žiadateľ v tejto časti uvedie výšku očakávaných výdavkov za obdobie pobytu výskumníka u držiteľa ERC grantu. Očakávané výdavky je potrebné priradiť do jednotlivých skupín výdavkov. Výšku očakávaných výdavkov žiadateľ rozdelí nasledovne:
a) </t>
    </r>
    <r>
      <rPr>
        <b/>
        <i/>
        <u/>
        <sz val="11"/>
        <color theme="1"/>
        <rFont val="Calibri"/>
        <family val="2"/>
        <charset val="238"/>
        <scheme val="minor"/>
      </rPr>
      <t>žiadateľ, ktorý nie je platcom DPH</t>
    </r>
    <r>
      <rPr>
        <b/>
        <i/>
        <sz val="11"/>
        <color theme="1"/>
        <rFont val="Calibri"/>
        <family val="2"/>
        <charset val="238"/>
        <scheme val="minor"/>
      </rPr>
      <t xml:space="preserve"> v súvislosti s projektom uvedie výšku nákladov spadajúcich do skupín výdavkov "Cestovné náklady"; Náklady na ubytovanie" a "Poistenie" v členení na "Výška bez DPH" a "Výška na DPH", </t>
    </r>
    <r>
      <rPr>
        <b/>
        <i/>
        <u/>
        <sz val="11"/>
        <color theme="1"/>
        <rFont val="Calibri"/>
        <family val="2"/>
        <charset val="238"/>
        <scheme val="minor"/>
      </rPr>
      <t>ak náklady na tieto skupiny budú obstarané organizáciou žiadateľa (nebude sa jednať o cestovnú náhradu).</t>
    </r>
    <r>
      <rPr>
        <b/>
        <i/>
        <sz val="11"/>
        <color theme="1"/>
        <rFont val="Calibri"/>
        <family val="2"/>
        <charset val="238"/>
        <scheme val="minor"/>
      </rPr>
      <t xml:space="preserve">
b) </t>
    </r>
    <r>
      <rPr>
        <b/>
        <i/>
        <u/>
        <sz val="11"/>
        <color theme="1"/>
        <rFont val="Calibri"/>
        <family val="2"/>
        <charset val="238"/>
        <scheme val="minor"/>
      </rPr>
      <t>ostatní žiadatelia</t>
    </r>
    <r>
      <rPr>
        <b/>
        <i/>
        <sz val="11"/>
        <color theme="1"/>
        <rFont val="Calibri"/>
        <family val="2"/>
        <charset val="238"/>
        <scheme val="minor"/>
      </rPr>
      <t xml:space="preserve">, uvedú náklady spadajúce do skupín výdavkov "Cestovné náklady"; Náklady na ubytovanie" a "Poistenie" pod bunku "Výška bez DPH". </t>
    </r>
    <r>
      <rPr>
        <b/>
        <i/>
        <u/>
        <sz val="11"/>
        <color theme="1"/>
        <rFont val="Calibri"/>
        <family val="2"/>
        <charset val="238"/>
        <scheme val="minor"/>
      </rPr>
      <t>(bezohľadu na to, či sa budú výdavky tvoriť cestovné náhrady, alebo budú obstarané organizáciou žiadateľa).</t>
    </r>
    <r>
      <rPr>
        <b/>
        <i/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 xml:space="preserve">
Upozornenie: </t>
    </r>
    <r>
      <rPr>
        <b/>
        <i/>
        <sz val="11"/>
        <color theme="1"/>
        <rFont val="Calibri"/>
        <family val="2"/>
        <charset val="238"/>
        <scheme val="minor"/>
      </rPr>
      <t xml:space="preserve">Maximálna žiadaná výška očakávaných výdavkov nemôže prekročiť v priemere sumu 5 350 € na 1 mesiac pobytu. Maximálna výška nákladov na pobyt excelentného výskumníka u držiteľa ERC Grantu uvedená nižšie, predstavuje najvyššiu možnú výšku vzhľadom na dĺžku trvania pobytu.  </t>
    </r>
  </si>
  <si>
    <t>Je potrebné vyplniť údaje v riadku 53 a 54 vo formáte mm.rrrr</t>
  </si>
  <si>
    <t>Plánovaný typ grantu, v rámci ktorého podá výskumník vlastný ERC projekt:</t>
  </si>
  <si>
    <t>Cestovné náklady</t>
  </si>
  <si>
    <t>Univerzita Komenského v Bratislave</t>
  </si>
  <si>
    <t>Verejná vysoká škola</t>
  </si>
  <si>
    <t>00397865</t>
  </si>
  <si>
    <t>Bratislava</t>
  </si>
  <si>
    <t>814 99</t>
  </si>
  <si>
    <t>prof. JUDr. Marek Števček, DrSc.</t>
  </si>
  <si>
    <t>00421 2 9010 2046</t>
  </si>
  <si>
    <t>opv@rec.uniba.sk</t>
  </si>
  <si>
    <t>§ 10 ods. 8 písm. d) zákona č. 131/2002 Z. z. o vysokých školách a o zmene a doplnení niektorých zákonov</t>
  </si>
  <si>
    <t>Mgr. Zuzana Lisoňová</t>
  </si>
  <si>
    <t>cpp@fmph.uniba.sk</t>
  </si>
  <si>
    <t>Mgr. Ján Čatloš, MBA, LL.M.</t>
  </si>
  <si>
    <t>00421 2 602 95 571</t>
  </si>
  <si>
    <t>Šafárikovo námestie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</si>
</sst>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#,##0.00\ &quot;€&quot;"/>
    <numFmt numFmtId="165" formatCode="[$-41B]mmmm\ yy;@"/>
  </numFmts>
  <fonts count="2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Segoe U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b/>
      <sz val="12"/>
      <color theme="0"/>
      <name val="Arial"/>
      <family val="2"/>
      <charset val="238"/>
    </font>
    <font>
      <i/>
      <sz val="12"/>
      <name val="Arial"/>
      <family val="2"/>
      <charset val="238"/>
    </font>
    <font>
      <sz val="10"/>
      <color rgb="FF000000"/>
      <name val="Arial"/>
      <family val="2"/>
      <charset val="238"/>
    </font>
    <font>
      <sz val="12"/>
      <name val="Arial"/>
      <family val="2"/>
      <charset val="238"/>
    </font>
    <font>
      <sz val="12"/>
      <name val="Arial"/>
      <family val="2"/>
    </font>
    <font>
      <b/>
      <i/>
      <sz val="11"/>
      <color theme="1"/>
      <name val="Calibri"/>
      <family val="2"/>
      <charset val="238"/>
      <scheme val="minor"/>
    </font>
    <font>
      <b/>
      <i/>
      <u/>
      <sz val="11"/>
      <color theme="1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2A2768"/>
        <bgColor indexed="64"/>
      </patternFill>
    </fill>
    <fill>
      <patternFill patternType="solid">
        <fgColor rgb="FF00AEE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8" fillId="0" borderId="0"/>
    <xf numFmtId="9" fontId="10" fillId="0" borderId="0" applyFont="0" applyFill="0" applyBorder="0" applyAlignment="0" applyProtection="0"/>
    <xf numFmtId="0" fontId="13" fillId="0" borderId="0"/>
    <xf numFmtId="44" fontId="10" fillId="0" borderId="0" applyFont="0" applyFill="0" applyBorder="0" applyAlignment="0" applyProtection="0"/>
  </cellStyleXfs>
  <cellXfs count="202">
    <xf numFmtId="0" fontId="0" fillId="0" borderId="0" xfId="0"/>
    <xf numFmtId="0" fontId="2" fillId="0" borderId="0" xfId="0" applyFont="1"/>
    <xf numFmtId="0" fontId="7" fillId="0" borderId="0" xfId="0" applyFont="1" applyAlignment="1">
      <alignment vertical="center"/>
    </xf>
    <xf numFmtId="0" fontId="0" fillId="0" borderId="0" xfId="0" applyAlignment="1">
      <alignment wrapText="1"/>
    </xf>
    <xf numFmtId="0" fontId="0" fillId="0" borderId="1" xfId="0" applyBorder="1"/>
    <xf numFmtId="0" fontId="11" fillId="0" borderId="0" xfId="0" applyFont="1"/>
    <xf numFmtId="0" fontId="11" fillId="0" borderId="0" xfId="0" applyFont="1" applyAlignment="1">
      <alignment horizontal="justify" vertical="center"/>
    </xf>
    <xf numFmtId="0" fontId="12" fillId="0" borderId="0" xfId="0" applyFont="1"/>
    <xf numFmtId="3" fontId="0" fillId="0" borderId="0" xfId="0" applyNumberFormat="1"/>
    <xf numFmtId="0" fontId="12" fillId="0" borderId="0" xfId="0" applyFont="1" applyAlignment="1">
      <alignment wrapText="1"/>
    </xf>
    <xf numFmtId="3" fontId="2" fillId="0" borderId="0" xfId="0" applyNumberFormat="1" applyFont="1"/>
    <xf numFmtId="0" fontId="12" fillId="0" borderId="1" xfId="0" applyFont="1" applyBorder="1"/>
    <xf numFmtId="3" fontId="0" fillId="0" borderId="1" xfId="0" applyNumberFormat="1" applyBorder="1"/>
    <xf numFmtId="0" fontId="0" fillId="7" borderId="0" xfId="0" applyFill="1"/>
    <xf numFmtId="0" fontId="0" fillId="0" borderId="1" xfId="0" applyBorder="1" applyProtection="1">
      <protection locked="0"/>
    </xf>
    <xf numFmtId="0" fontId="14" fillId="9" borderId="0" xfId="4" applyFont="1" applyFill="1" applyAlignment="1">
      <alignment horizontal="left" vertical="top" wrapText="1"/>
    </xf>
    <xf numFmtId="0" fontId="13" fillId="0" borderId="0" xfId="4" applyAlignment="1">
      <alignment horizontal="left" vertical="top"/>
    </xf>
    <xf numFmtId="0" fontId="15" fillId="10" borderId="0" xfId="4" applyFont="1" applyFill="1" applyAlignment="1">
      <alignment horizontal="left" vertical="top" wrapText="1"/>
    </xf>
    <xf numFmtId="0" fontId="1" fillId="0" borderId="0" xfId="4" applyFont="1" applyAlignment="1">
      <alignment horizontal="left" vertical="top" wrapText="1"/>
    </xf>
    <xf numFmtId="0" fontId="15" fillId="0" borderId="0" xfId="4" applyFont="1" applyAlignment="1">
      <alignment horizontal="left" vertical="top" wrapText="1"/>
    </xf>
    <xf numFmtId="0" fontId="16" fillId="0" borderId="0" xfId="4" applyFont="1" applyAlignment="1">
      <alignment horizontal="left" vertical="top"/>
    </xf>
    <xf numFmtId="0" fontId="17" fillId="0" borderId="0" xfId="4" applyFont="1" applyAlignment="1">
      <alignment horizontal="left" vertical="top" wrapText="1"/>
    </xf>
    <xf numFmtId="0" fontId="1" fillId="0" borderId="0" xfId="4" applyFont="1" applyAlignment="1">
      <alignment horizontal="left" vertical="center" wrapText="1"/>
    </xf>
    <xf numFmtId="0" fontId="1" fillId="11" borderId="0" xfId="4" applyFont="1" applyFill="1" applyAlignment="1">
      <alignment horizontal="left" vertical="top" wrapText="1"/>
    </xf>
    <xf numFmtId="0" fontId="5" fillId="5" borderId="18" xfId="0" applyFont="1" applyFill="1" applyBorder="1" applyAlignment="1">
      <alignment horizontal="center" vertical="center" wrapText="1"/>
    </xf>
    <xf numFmtId="49" fontId="0" fillId="0" borderId="1" xfId="0" applyNumberFormat="1" applyBorder="1" applyProtection="1">
      <protection locked="0"/>
    </xf>
    <xf numFmtId="0" fontId="0" fillId="14" borderId="0" xfId="0" applyFill="1"/>
    <xf numFmtId="0" fontId="0" fillId="0" borderId="0" xfId="0" applyProtection="1">
      <protection hidden="1"/>
    </xf>
    <xf numFmtId="0" fontId="0" fillId="2" borderId="0" xfId="0" applyFill="1" applyProtection="1">
      <protection hidden="1"/>
    </xf>
    <xf numFmtId="0" fontId="2" fillId="4" borderId="20" xfId="0" applyFont="1" applyFill="1" applyBorder="1" applyAlignment="1" applyProtection="1">
      <alignment horizontal="right" vertical="top" wrapText="1"/>
      <protection hidden="1"/>
    </xf>
    <xf numFmtId="0" fontId="2" fillId="4" borderId="0" xfId="0" applyFont="1" applyFill="1" applyAlignment="1" applyProtection="1">
      <alignment horizontal="right" vertical="top" wrapText="1"/>
      <protection hidden="1"/>
    </xf>
    <xf numFmtId="0" fontId="2" fillId="4" borderId="20" xfId="0" applyFont="1" applyFill="1" applyBorder="1" applyAlignment="1" applyProtection="1">
      <alignment vertical="center"/>
      <protection hidden="1"/>
    </xf>
    <xf numFmtId="0" fontId="2" fillId="4" borderId="0" xfId="0" applyFont="1" applyFill="1" applyAlignment="1" applyProtection="1">
      <alignment vertical="center"/>
      <protection hidden="1"/>
    </xf>
    <xf numFmtId="0" fontId="2" fillId="4" borderId="18" xfId="0" applyFont="1" applyFill="1" applyBorder="1" applyAlignment="1" applyProtection="1">
      <alignment vertical="center"/>
      <protection hidden="1"/>
    </xf>
    <xf numFmtId="0" fontId="2" fillId="4" borderId="14" xfId="0" applyFont="1" applyFill="1" applyBorder="1" applyAlignment="1" applyProtection="1">
      <alignment vertical="center"/>
      <protection hidden="1"/>
    </xf>
    <xf numFmtId="0" fontId="0" fillId="4" borderId="27" xfId="0" applyFill="1" applyBorder="1" applyProtection="1">
      <protection hidden="1"/>
    </xf>
    <xf numFmtId="0" fontId="0" fillId="4" borderId="5" xfId="0" applyFill="1" applyBorder="1" applyProtection="1">
      <protection hidden="1"/>
    </xf>
    <xf numFmtId="0" fontId="0" fillId="4" borderId="5" xfId="0" applyFill="1" applyBorder="1" applyAlignment="1" applyProtection="1">
      <alignment horizontal="center"/>
      <protection hidden="1"/>
    </xf>
    <xf numFmtId="0" fontId="0" fillId="4" borderId="31" xfId="0" applyFill="1" applyBorder="1" applyProtection="1">
      <protection hidden="1"/>
    </xf>
    <xf numFmtId="0" fontId="2" fillId="4" borderId="0" xfId="0" applyFont="1" applyFill="1" applyAlignment="1" applyProtection="1">
      <alignment horizontal="right" vertical="top"/>
      <protection hidden="1"/>
    </xf>
    <xf numFmtId="0" fontId="0" fillId="4" borderId="26" xfId="0" applyFill="1" applyBorder="1" applyProtection="1">
      <protection hidden="1"/>
    </xf>
    <xf numFmtId="0" fontId="0" fillId="4" borderId="0" xfId="0" applyFill="1" applyAlignment="1" applyProtection="1">
      <alignment horizontal="center"/>
      <protection hidden="1"/>
    </xf>
    <xf numFmtId="0" fontId="2" fillId="4" borderId="20" xfId="0" applyFont="1" applyFill="1" applyBorder="1" applyProtection="1">
      <protection hidden="1"/>
    </xf>
    <xf numFmtId="0" fontId="0" fillId="4" borderId="0" xfId="0" applyFill="1" applyProtection="1">
      <protection hidden="1"/>
    </xf>
    <xf numFmtId="0" fontId="2" fillId="4" borderId="0" xfId="0" applyFont="1" applyFill="1" applyAlignment="1" applyProtection="1">
      <alignment horizontal="right"/>
      <protection hidden="1"/>
    </xf>
    <xf numFmtId="0" fontId="2" fillId="4" borderId="20" xfId="0" applyFont="1" applyFill="1" applyBorder="1" applyAlignment="1" applyProtection="1">
      <alignment vertical="top"/>
      <protection hidden="1"/>
    </xf>
    <xf numFmtId="0" fontId="2" fillId="4" borderId="0" xfId="0" applyFont="1" applyFill="1" applyAlignment="1" applyProtection="1">
      <alignment vertical="top"/>
      <protection hidden="1"/>
    </xf>
    <xf numFmtId="0" fontId="2" fillId="4" borderId="26" xfId="0" applyFont="1" applyFill="1" applyBorder="1" applyAlignment="1" applyProtection="1">
      <alignment vertical="top"/>
      <protection hidden="1"/>
    </xf>
    <xf numFmtId="0" fontId="2" fillId="13" borderId="42" xfId="0" applyFont="1" applyFill="1" applyBorder="1" applyAlignment="1" applyProtection="1">
      <alignment horizontal="center" vertical="center" wrapText="1"/>
      <protection hidden="1"/>
    </xf>
    <xf numFmtId="0" fontId="0" fillId="12" borderId="0" xfId="0" applyFill="1"/>
    <xf numFmtId="0" fontId="2" fillId="4" borderId="0" xfId="0" applyFont="1" applyFill="1" applyAlignment="1" applyProtection="1">
      <alignment horizontal="center" vertical="center" wrapText="1"/>
      <protection hidden="1"/>
    </xf>
    <xf numFmtId="0" fontId="2" fillId="4" borderId="26" xfId="0" applyFont="1" applyFill="1" applyBorder="1" applyAlignment="1" applyProtection="1">
      <alignment horizontal="center" vertical="center" wrapText="1"/>
      <protection hidden="1"/>
    </xf>
    <xf numFmtId="0" fontId="2" fillId="13" borderId="3" xfId="0" applyFont="1" applyFill="1" applyBorder="1" applyAlignment="1">
      <alignment vertical="center" wrapText="1"/>
    </xf>
    <xf numFmtId="0" fontId="2" fillId="13" borderId="24" xfId="0" applyFont="1" applyFill="1" applyBorder="1" applyAlignment="1">
      <alignment vertical="center" wrapText="1"/>
    </xf>
    <xf numFmtId="44" fontId="2" fillId="4" borderId="43" xfId="5" applyFont="1" applyFill="1" applyBorder="1" applyAlignment="1" applyProtection="1">
      <alignment horizontal="center" vertical="center" wrapText="1"/>
    </xf>
    <xf numFmtId="44" fontId="2" fillId="4" borderId="1" xfId="5" applyFont="1" applyFill="1" applyBorder="1" applyAlignment="1" applyProtection="1">
      <alignment horizontal="center" vertical="center" wrapText="1"/>
    </xf>
    <xf numFmtId="44" fontId="0" fillId="0" borderId="1" xfId="5" applyFont="1" applyFill="1" applyBorder="1" applyAlignment="1" applyProtection="1">
      <alignment horizontal="center" vertical="center"/>
      <protection locked="0"/>
    </xf>
    <xf numFmtId="44" fontId="0" fillId="3" borderId="1" xfId="5" applyFont="1" applyFill="1" applyBorder="1" applyAlignment="1" applyProtection="1">
      <alignment horizontal="center" vertical="center"/>
    </xf>
    <xf numFmtId="0" fontId="2" fillId="4" borderId="9" xfId="0" applyFont="1" applyFill="1" applyBorder="1" applyAlignment="1" applyProtection="1">
      <alignment horizontal="center" vertical="center" wrapText="1"/>
      <protection hidden="1"/>
    </xf>
    <xf numFmtId="0" fontId="2" fillId="4" borderId="25" xfId="0" applyFont="1" applyFill="1" applyBorder="1" applyAlignment="1" applyProtection="1">
      <alignment horizontal="center" vertical="center" wrapText="1"/>
      <protection hidden="1"/>
    </xf>
    <xf numFmtId="0" fontId="2" fillId="4" borderId="45" xfId="0" applyFont="1" applyFill="1" applyBorder="1" applyAlignment="1" applyProtection="1">
      <alignment horizontal="center" vertical="center" wrapText="1"/>
      <protection hidden="1"/>
    </xf>
    <xf numFmtId="0" fontId="2" fillId="4" borderId="26" xfId="0" applyFont="1" applyFill="1" applyBorder="1" applyAlignment="1" applyProtection="1">
      <alignment horizontal="center" vertical="center" wrapText="1"/>
      <protection hidden="1"/>
    </xf>
    <xf numFmtId="0" fontId="2" fillId="13" borderId="28" xfId="0" applyFont="1" applyFill="1" applyBorder="1" applyAlignment="1">
      <alignment horizontal="center" vertical="center" wrapText="1"/>
    </xf>
    <xf numFmtId="0" fontId="2" fillId="13" borderId="4" xfId="0" applyFont="1" applyFill="1" applyBorder="1" applyAlignment="1">
      <alignment horizontal="center" vertical="center" wrapText="1"/>
    </xf>
    <xf numFmtId="0" fontId="2" fillId="13" borderId="2" xfId="0" applyFont="1" applyFill="1" applyBorder="1" applyAlignment="1">
      <alignment horizontal="center" vertical="center" wrapText="1"/>
    </xf>
    <xf numFmtId="0" fontId="2" fillId="4" borderId="4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top"/>
    </xf>
    <xf numFmtId="0" fontId="2" fillId="4" borderId="14" xfId="0" applyFont="1" applyFill="1" applyBorder="1" applyAlignment="1">
      <alignment horizontal="center" vertical="top"/>
    </xf>
    <xf numFmtId="0" fontId="2" fillId="4" borderId="30" xfId="0" applyFont="1" applyFill="1" applyBorder="1" applyAlignment="1">
      <alignment horizontal="center" vertical="top"/>
    </xf>
    <xf numFmtId="0" fontId="19" fillId="3" borderId="17" xfId="0" applyFont="1" applyFill="1" applyBorder="1" applyAlignment="1" applyProtection="1">
      <alignment horizontal="center" vertical="center" wrapText="1"/>
      <protection hidden="1"/>
    </xf>
    <xf numFmtId="0" fontId="19" fillId="3" borderId="15" xfId="0" applyFont="1" applyFill="1" applyBorder="1" applyAlignment="1" applyProtection="1">
      <alignment horizontal="center" vertical="center" wrapText="1"/>
      <protection hidden="1"/>
    </xf>
    <xf numFmtId="0" fontId="19" fillId="3" borderId="39" xfId="0" applyFont="1" applyFill="1" applyBorder="1" applyAlignment="1" applyProtection="1">
      <alignment horizontal="center" vertical="center" wrapText="1"/>
      <protection hidden="1"/>
    </xf>
    <xf numFmtId="0" fontId="0" fillId="4" borderId="27" xfId="0" applyFill="1" applyBorder="1" applyAlignment="1" applyProtection="1">
      <alignment horizontal="center"/>
      <protection hidden="1"/>
    </xf>
    <xf numFmtId="0" fontId="0" fillId="4" borderId="5" xfId="0" applyFill="1" applyBorder="1" applyAlignment="1" applyProtection="1">
      <alignment horizontal="center"/>
      <protection hidden="1"/>
    </xf>
    <xf numFmtId="0" fontId="0" fillId="0" borderId="28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36" xfId="0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/>
      <protection locked="0"/>
    </xf>
    <xf numFmtId="0" fontId="0" fillId="0" borderId="37" xfId="0" applyBorder="1" applyAlignment="1" applyProtection="1">
      <alignment horizontal="center"/>
      <protection locked="0"/>
    </xf>
    <xf numFmtId="49" fontId="0" fillId="0" borderId="3" xfId="0" applyNumberFormat="1" applyBorder="1" applyAlignment="1" applyProtection="1">
      <alignment horizontal="center"/>
      <protection locked="0"/>
    </xf>
    <xf numFmtId="49" fontId="0" fillId="0" borderId="4" xfId="0" applyNumberFormat="1" applyBorder="1" applyAlignment="1" applyProtection="1">
      <alignment horizontal="center"/>
      <protection locked="0"/>
    </xf>
    <xf numFmtId="0" fontId="0" fillId="4" borderId="23" xfId="0" applyFill="1" applyBorder="1" applyAlignment="1" applyProtection="1">
      <alignment horizontal="center"/>
      <protection hidden="1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3" xfId="0" applyNumberFormat="1" applyFill="1" applyBorder="1" applyAlignment="1" applyProtection="1">
      <alignment horizontal="center"/>
      <protection locked="0"/>
    </xf>
    <xf numFmtId="49" fontId="0" fillId="2" borderId="24" xfId="0" applyNumberFormat="1" applyFill="1" applyBorder="1" applyAlignment="1" applyProtection="1">
      <alignment horizontal="center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4" borderId="0" xfId="0" applyFont="1" applyFill="1" applyAlignment="1" applyProtection="1">
      <alignment horizontal="right"/>
      <protection hidden="1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2" fillId="4" borderId="0" xfId="0" applyFont="1" applyFill="1" applyAlignment="1" applyProtection="1">
      <alignment horizontal="center" vertical="top"/>
      <protection hidden="1"/>
    </xf>
    <xf numFmtId="0" fontId="2" fillId="4" borderId="26" xfId="0" applyFont="1" applyFill="1" applyBorder="1" applyAlignment="1" applyProtection="1">
      <alignment horizontal="center" vertical="top"/>
      <protection hidden="1"/>
    </xf>
    <xf numFmtId="49" fontId="4" fillId="2" borderId="1" xfId="3" applyNumberFormat="1" applyFont="1" applyFill="1" applyBorder="1" applyAlignment="1" applyProtection="1">
      <alignment horizontal="center"/>
      <protection locked="0"/>
    </xf>
    <xf numFmtId="0" fontId="6" fillId="6" borderId="17" xfId="0" applyFont="1" applyFill="1" applyBorder="1" applyAlignment="1" applyProtection="1">
      <alignment horizontal="center"/>
      <protection hidden="1"/>
    </xf>
    <xf numFmtId="0" fontId="6" fillId="6" borderId="15" xfId="0" applyFont="1" applyFill="1" applyBorder="1" applyAlignment="1" applyProtection="1">
      <alignment horizontal="center"/>
      <protection hidden="1"/>
    </xf>
    <xf numFmtId="0" fontId="6" fillId="6" borderId="39" xfId="0" applyFont="1" applyFill="1" applyBorder="1" applyAlignment="1" applyProtection="1">
      <alignment horizontal="center"/>
      <protection hidden="1"/>
    </xf>
    <xf numFmtId="0" fontId="6" fillId="6" borderId="12" xfId="0" applyFont="1" applyFill="1" applyBorder="1" applyAlignment="1" applyProtection="1">
      <alignment horizontal="center"/>
      <protection hidden="1"/>
    </xf>
    <xf numFmtId="0" fontId="6" fillId="6" borderId="13" xfId="0" applyFont="1" applyFill="1" applyBorder="1" applyAlignment="1" applyProtection="1">
      <alignment horizontal="center"/>
      <protection hidden="1"/>
    </xf>
    <xf numFmtId="0" fontId="6" fillId="6" borderId="22" xfId="0" applyFont="1" applyFill="1" applyBorder="1" applyAlignment="1" applyProtection="1">
      <alignment horizontal="center"/>
      <protection hidden="1"/>
    </xf>
    <xf numFmtId="0" fontId="2" fillId="4" borderId="20" xfId="0" applyFont="1" applyFill="1" applyBorder="1" applyAlignment="1" applyProtection="1">
      <alignment horizontal="center" vertical="center"/>
      <protection hidden="1"/>
    </xf>
    <xf numFmtId="0" fontId="2" fillId="4" borderId="0" xfId="0" applyFont="1" applyFill="1" applyAlignment="1" applyProtection="1">
      <alignment horizontal="center" vertical="center"/>
      <protection hidden="1"/>
    </xf>
    <xf numFmtId="0" fontId="2" fillId="4" borderId="7" xfId="0" applyFont="1" applyFill="1" applyBorder="1" applyAlignment="1" applyProtection="1">
      <alignment horizontal="center" vertical="center"/>
      <protection hidden="1"/>
    </xf>
    <xf numFmtId="0" fontId="2" fillId="4" borderId="20" xfId="0" applyFont="1" applyFill="1" applyBorder="1" applyAlignment="1" applyProtection="1">
      <alignment horizontal="right" vertical="top" wrapText="1"/>
      <protection hidden="1"/>
    </xf>
    <xf numFmtId="0" fontId="2" fillId="4" borderId="0" xfId="0" applyFont="1" applyFill="1" applyAlignment="1" applyProtection="1">
      <alignment horizontal="right" vertical="top" wrapText="1"/>
      <protection hidden="1"/>
    </xf>
    <xf numFmtId="0" fontId="2" fillId="4" borderId="7" xfId="0" applyFont="1" applyFill="1" applyBorder="1" applyAlignment="1" applyProtection="1">
      <alignment horizontal="right" vertical="top" wrapText="1"/>
      <protection hidden="1"/>
    </xf>
    <xf numFmtId="0" fontId="0" fillId="3" borderId="1" xfId="0" applyFill="1" applyBorder="1" applyAlignment="1" applyProtection="1">
      <alignment horizontal="center" vertical="center" wrapText="1"/>
      <protection hidden="1"/>
    </xf>
    <xf numFmtId="0" fontId="0" fillId="3" borderId="21" xfId="0" applyFill="1" applyBorder="1" applyAlignment="1" applyProtection="1">
      <alignment horizontal="center" vertical="center" wrapText="1"/>
      <protection hidden="1"/>
    </xf>
    <xf numFmtId="49" fontId="0" fillId="0" borderId="1" xfId="0" applyNumberFormat="1" applyBorder="1" applyAlignment="1" applyProtection="1">
      <alignment horizontal="center" vertical="center"/>
      <protection locked="0"/>
    </xf>
    <xf numFmtId="49" fontId="0" fillId="0" borderId="21" xfId="0" applyNumberFormat="1" applyBorder="1" applyAlignment="1" applyProtection="1">
      <alignment horizontal="center" vertical="center"/>
      <protection locked="0"/>
    </xf>
    <xf numFmtId="0" fontId="2" fillId="4" borderId="20" xfId="0" applyFont="1" applyFill="1" applyBorder="1" applyAlignment="1" applyProtection="1">
      <alignment horizontal="center" wrapText="1"/>
      <protection hidden="1"/>
    </xf>
    <xf numFmtId="0" fontId="2" fillId="4" borderId="0" xfId="0" applyFont="1" applyFill="1" applyAlignment="1" applyProtection="1">
      <alignment horizontal="center" wrapText="1"/>
      <protection hidden="1"/>
    </xf>
    <xf numFmtId="0" fontId="2" fillId="4" borderId="26" xfId="0" applyFont="1" applyFill="1" applyBorder="1" applyAlignment="1" applyProtection="1">
      <alignment horizontal="center" wrapText="1"/>
      <protection hidden="1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1" xfId="0" applyNumberFormat="1" applyFill="1" applyBorder="1" applyAlignment="1" applyProtection="1">
      <alignment horizontal="center" vertical="center"/>
      <protection locked="0"/>
    </xf>
    <xf numFmtId="49" fontId="0" fillId="0" borderId="46" xfId="0" applyNumberFormat="1" applyBorder="1" applyAlignment="1" applyProtection="1">
      <alignment horizontal="center" vertical="center"/>
      <protection locked="0"/>
    </xf>
    <xf numFmtId="49" fontId="0" fillId="0" borderId="47" xfId="0" applyNumberFormat="1" applyBorder="1" applyAlignment="1" applyProtection="1">
      <alignment horizontal="center" vertical="center"/>
      <protection locked="0"/>
    </xf>
    <xf numFmtId="49" fontId="0" fillId="0" borderId="48" xfId="0" applyNumberForma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24" xfId="0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0" fillId="2" borderId="24" xfId="0" applyFill="1" applyBorder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right" vertical="top"/>
      <protection hidden="1"/>
    </xf>
    <xf numFmtId="0" fontId="2" fillId="4" borderId="7" xfId="0" applyFont="1" applyFill="1" applyBorder="1" applyAlignment="1" applyProtection="1">
      <alignment horizontal="right" vertical="top"/>
      <protection hidden="1"/>
    </xf>
    <xf numFmtId="0" fontId="6" fillId="6" borderId="18" xfId="0" applyFont="1" applyFill="1" applyBorder="1" applyAlignment="1" applyProtection="1">
      <alignment horizontal="center"/>
      <protection hidden="1"/>
    </xf>
    <xf numFmtId="0" fontId="6" fillId="6" borderId="14" xfId="0" applyFont="1" applyFill="1" applyBorder="1" applyAlignment="1" applyProtection="1">
      <alignment horizontal="center"/>
      <protection hidden="1"/>
    </xf>
    <xf numFmtId="0" fontId="6" fillId="6" borderId="30" xfId="0" applyFont="1" applyFill="1" applyBorder="1" applyAlignment="1" applyProtection="1">
      <alignment horizontal="center"/>
      <protection hidden="1"/>
    </xf>
    <xf numFmtId="0" fontId="2" fillId="4" borderId="17" xfId="0" applyFont="1" applyFill="1" applyBorder="1" applyAlignment="1" applyProtection="1">
      <alignment horizontal="right" vertical="top" wrapText="1"/>
      <protection hidden="1"/>
    </xf>
    <xf numFmtId="0" fontId="2" fillId="4" borderId="15" xfId="0" applyFont="1" applyFill="1" applyBorder="1" applyAlignment="1" applyProtection="1">
      <alignment horizontal="right" vertical="top" wrapText="1"/>
      <protection hidden="1"/>
    </xf>
    <xf numFmtId="0" fontId="2" fillId="4" borderId="39" xfId="0" applyFont="1" applyFill="1" applyBorder="1" applyAlignment="1" applyProtection="1">
      <alignment horizontal="right" vertical="top" wrapText="1"/>
      <protection hidden="1"/>
    </xf>
    <xf numFmtId="164" fontId="3" fillId="3" borderId="16" xfId="0" applyNumberFormat="1" applyFont="1" applyFill="1" applyBorder="1" applyAlignment="1" applyProtection="1">
      <alignment horizontal="center" vertical="top"/>
      <protection hidden="1"/>
    </xf>
    <xf numFmtId="164" fontId="3" fillId="3" borderId="10" xfId="0" applyNumberFormat="1" applyFont="1" applyFill="1" applyBorder="1" applyAlignment="1" applyProtection="1">
      <alignment horizontal="center" vertical="top"/>
      <protection hidden="1"/>
    </xf>
    <xf numFmtId="164" fontId="3" fillId="3" borderId="19" xfId="0" applyNumberFormat="1" applyFont="1" applyFill="1" applyBorder="1" applyAlignment="1" applyProtection="1">
      <alignment horizontal="center" vertical="top"/>
      <protection hidden="1"/>
    </xf>
    <xf numFmtId="0" fontId="2" fillId="8" borderId="17" xfId="0" applyFont="1" applyFill="1" applyBorder="1" applyAlignment="1" applyProtection="1">
      <alignment horizontal="right" vertical="top" wrapText="1"/>
      <protection hidden="1"/>
    </xf>
    <xf numFmtId="0" fontId="2" fillId="8" borderId="15" xfId="0" applyFont="1" applyFill="1" applyBorder="1" applyAlignment="1" applyProtection="1">
      <alignment horizontal="right" vertical="top" wrapText="1"/>
      <protection hidden="1"/>
    </xf>
    <xf numFmtId="0" fontId="2" fillId="8" borderId="39" xfId="0" applyFont="1" applyFill="1" applyBorder="1" applyAlignment="1" applyProtection="1">
      <alignment horizontal="right" vertical="top" wrapText="1"/>
      <protection hidden="1"/>
    </xf>
    <xf numFmtId="164" fontId="3" fillId="3" borderId="12" xfId="0" applyNumberFormat="1" applyFont="1" applyFill="1" applyBorder="1" applyAlignment="1" applyProtection="1">
      <alignment horizontal="center" vertical="top"/>
      <protection hidden="1"/>
    </xf>
    <xf numFmtId="164" fontId="3" fillId="3" borderId="13" xfId="0" applyNumberFormat="1" applyFont="1" applyFill="1" applyBorder="1" applyAlignment="1" applyProtection="1">
      <alignment horizontal="center" vertical="top"/>
      <protection hidden="1"/>
    </xf>
    <xf numFmtId="164" fontId="3" fillId="3" borderId="22" xfId="0" applyNumberFormat="1" applyFont="1" applyFill="1" applyBorder="1" applyAlignment="1" applyProtection="1">
      <alignment horizontal="center" vertical="top"/>
      <protection hidden="1"/>
    </xf>
    <xf numFmtId="164" fontId="3" fillId="3" borderId="33" xfId="0" applyNumberFormat="1" applyFont="1" applyFill="1" applyBorder="1" applyAlignment="1" applyProtection="1">
      <alignment horizontal="center" vertical="top"/>
      <protection hidden="1"/>
    </xf>
    <xf numFmtId="164" fontId="3" fillId="3" borderId="34" xfId="0" applyNumberFormat="1" applyFont="1" applyFill="1" applyBorder="1" applyAlignment="1" applyProtection="1">
      <alignment horizontal="center" vertical="top"/>
      <protection hidden="1"/>
    </xf>
    <xf numFmtId="0" fontId="5" fillId="5" borderId="18" xfId="0" applyFont="1" applyFill="1" applyBorder="1" applyAlignment="1" applyProtection="1">
      <alignment horizontal="center" wrapText="1"/>
      <protection hidden="1"/>
    </xf>
    <xf numFmtId="0" fontId="5" fillId="5" borderId="14" xfId="0" applyFont="1" applyFill="1" applyBorder="1" applyAlignment="1" applyProtection="1">
      <alignment horizontal="center" wrapText="1"/>
      <protection hidden="1"/>
    </xf>
    <xf numFmtId="0" fontId="5" fillId="5" borderId="30" xfId="0" applyFont="1" applyFill="1" applyBorder="1" applyAlignment="1" applyProtection="1">
      <alignment horizontal="center" wrapText="1"/>
      <protection hidden="1"/>
    </xf>
    <xf numFmtId="0" fontId="19" fillId="3" borderId="12" xfId="0" applyFont="1" applyFill="1" applyBorder="1" applyAlignment="1" applyProtection="1">
      <alignment horizontal="center" vertical="center" wrapText="1"/>
      <protection hidden="1"/>
    </xf>
    <xf numFmtId="0" fontId="19" fillId="3" borderId="13" xfId="0" applyFont="1" applyFill="1" applyBorder="1" applyAlignment="1" applyProtection="1">
      <alignment horizontal="center" vertical="center" wrapText="1"/>
      <protection hidden="1"/>
    </xf>
    <xf numFmtId="0" fontId="19" fillId="3" borderId="22" xfId="0" applyFont="1" applyFill="1" applyBorder="1" applyAlignment="1" applyProtection="1">
      <alignment horizontal="center" vertical="center" wrapText="1"/>
      <protection hidden="1"/>
    </xf>
    <xf numFmtId="0" fontId="3" fillId="2" borderId="10" xfId="0" applyFont="1" applyFill="1" applyBorder="1" applyAlignment="1" applyProtection="1">
      <alignment horizontal="center" vertical="center" wrapText="1"/>
      <protection locked="0"/>
    </xf>
    <xf numFmtId="9" fontId="4" fillId="2" borderId="1" xfId="3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2" fillId="4" borderId="20" xfId="0" applyFont="1" applyFill="1" applyBorder="1" applyAlignment="1" applyProtection="1">
      <alignment horizontal="right" vertical="top"/>
      <protection hidden="1"/>
    </xf>
    <xf numFmtId="0" fontId="0" fillId="3" borderId="8" xfId="0" applyFill="1" applyBorder="1" applyAlignment="1" applyProtection="1">
      <alignment horizontal="center" vertical="center"/>
      <protection hidden="1"/>
    </xf>
    <xf numFmtId="0" fontId="0" fillId="3" borderId="5" xfId="0" applyFill="1" applyBorder="1" applyAlignment="1" applyProtection="1">
      <alignment horizontal="center" vertical="center"/>
      <protection hidden="1"/>
    </xf>
    <xf numFmtId="0" fontId="0" fillId="3" borderId="23" xfId="0" applyFill="1" applyBorder="1" applyAlignment="1" applyProtection="1">
      <alignment horizontal="center" vertical="center"/>
      <protection hidden="1"/>
    </xf>
    <xf numFmtId="0" fontId="3" fillId="4" borderId="18" xfId="0" applyFont="1" applyFill="1" applyBorder="1" applyAlignment="1" applyProtection="1">
      <alignment horizontal="right" vertical="center" wrapText="1"/>
      <protection hidden="1"/>
    </xf>
    <xf numFmtId="0" fontId="3" fillId="4" borderId="14" xfId="0" applyFont="1" applyFill="1" applyBorder="1" applyAlignment="1" applyProtection="1">
      <alignment horizontal="right" vertical="center" wrapText="1"/>
      <protection hidden="1"/>
    </xf>
    <xf numFmtId="49" fontId="4" fillId="0" borderId="2" xfId="0" applyNumberFormat="1" applyFont="1" applyBorder="1" applyAlignment="1" applyProtection="1">
      <alignment horizontal="center" vertical="center"/>
      <protection locked="0"/>
    </xf>
    <xf numFmtId="49" fontId="4" fillId="0" borderId="3" xfId="0" applyNumberFormat="1" applyFont="1" applyBorder="1" applyAlignment="1" applyProtection="1">
      <alignment horizontal="center" vertical="center"/>
      <protection locked="0"/>
    </xf>
    <xf numFmtId="49" fontId="4" fillId="0" borderId="24" xfId="0" applyNumberFormat="1" applyFont="1" applyBorder="1" applyAlignment="1" applyProtection="1">
      <alignment horizontal="center" vertical="center"/>
      <protection locked="0"/>
    </xf>
    <xf numFmtId="0" fontId="0" fillId="3" borderId="2" xfId="0" applyFill="1" applyBorder="1" applyAlignment="1" applyProtection="1">
      <alignment horizontal="center" vertical="center" wrapText="1"/>
      <protection hidden="1"/>
    </xf>
    <xf numFmtId="0" fontId="0" fillId="3" borderId="3" xfId="0" applyFill="1" applyBorder="1" applyAlignment="1" applyProtection="1">
      <alignment horizontal="center" vertical="center" wrapText="1"/>
      <protection hidden="1"/>
    </xf>
    <xf numFmtId="0" fontId="0" fillId="3" borderId="24" xfId="0" applyFill="1" applyBorder="1" applyAlignment="1" applyProtection="1">
      <alignment horizontal="center" vertical="center" wrapText="1"/>
      <protection hidden="1"/>
    </xf>
    <xf numFmtId="0" fontId="0" fillId="3" borderId="9" xfId="0" applyFill="1" applyBorder="1" applyAlignment="1" applyProtection="1">
      <alignment horizontal="center" vertical="center" wrapText="1"/>
      <protection hidden="1"/>
    </xf>
    <xf numFmtId="0" fontId="0" fillId="3" borderId="6" xfId="0" applyFill="1" applyBorder="1" applyAlignment="1" applyProtection="1">
      <alignment horizontal="center" vertical="center" wrapText="1"/>
      <protection hidden="1"/>
    </xf>
    <xf numFmtId="0" fontId="0" fillId="3" borderId="25" xfId="0" applyFill="1" applyBorder="1" applyAlignment="1" applyProtection="1">
      <alignment horizontal="center" vertical="center" wrapText="1"/>
      <protection hidden="1"/>
    </xf>
    <xf numFmtId="0" fontId="2" fillId="4" borderId="35" xfId="0" applyFont="1" applyFill="1" applyBorder="1" applyAlignment="1" applyProtection="1">
      <alignment horizontal="right" vertical="top" wrapText="1"/>
      <protection hidden="1"/>
    </xf>
    <xf numFmtId="0" fontId="3" fillId="2" borderId="11" xfId="0" applyFont="1" applyFill="1" applyBorder="1" applyAlignment="1" applyProtection="1">
      <alignment horizontal="center" vertical="center" wrapText="1"/>
      <protection locked="0"/>
    </xf>
    <xf numFmtId="0" fontId="0" fillId="0" borderId="11" xfId="0" applyBorder="1" applyAlignment="1" applyProtection="1">
      <alignment horizontal="center" vertical="center" wrapText="1"/>
      <protection locked="0"/>
    </xf>
    <xf numFmtId="0" fontId="0" fillId="2" borderId="32" xfId="0" applyFill="1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164" fontId="3" fillId="3" borderId="3" xfId="0" applyNumberFormat="1" applyFont="1" applyFill="1" applyBorder="1" applyAlignment="1" applyProtection="1">
      <alignment horizontal="center" vertical="top"/>
      <protection hidden="1"/>
    </xf>
    <xf numFmtId="164" fontId="3" fillId="3" borderId="24" xfId="0" applyNumberFormat="1" applyFont="1" applyFill="1" applyBorder="1" applyAlignment="1" applyProtection="1">
      <alignment horizontal="center" vertical="top"/>
      <protection hidden="1"/>
    </xf>
    <xf numFmtId="0" fontId="0" fillId="4" borderId="5" xfId="0" applyFill="1" applyBorder="1" applyAlignment="1" applyProtection="1">
      <alignment horizontal="center" wrapText="1"/>
      <protection hidden="1"/>
    </xf>
    <xf numFmtId="0" fontId="0" fillId="4" borderId="23" xfId="0" applyFill="1" applyBorder="1" applyAlignment="1" applyProtection="1">
      <alignment horizontal="center" wrapText="1"/>
      <protection hidden="1"/>
    </xf>
    <xf numFmtId="0" fontId="2" fillId="13" borderId="44" xfId="0" applyFont="1" applyFill="1" applyBorder="1" applyAlignment="1">
      <alignment horizontal="center" vertical="center" wrapText="1"/>
    </xf>
    <xf numFmtId="0" fontId="2" fillId="13" borderId="10" xfId="0" applyFont="1" applyFill="1" applyBorder="1" applyAlignment="1">
      <alignment horizontal="center" vertical="center" wrapText="1"/>
    </xf>
    <xf numFmtId="0" fontId="2" fillId="13" borderId="19" xfId="0" applyFont="1" applyFill="1" applyBorder="1" applyAlignment="1">
      <alignment horizontal="center" vertical="center" wrapText="1"/>
    </xf>
    <xf numFmtId="1" fontId="0" fillId="3" borderId="2" xfId="0" applyNumberFormat="1" applyFill="1" applyBorder="1" applyAlignment="1" applyProtection="1">
      <alignment horizontal="center"/>
      <protection hidden="1"/>
    </xf>
    <xf numFmtId="1" fontId="0" fillId="3" borderId="3" xfId="0" applyNumberFormat="1" applyFill="1" applyBorder="1" applyAlignment="1" applyProtection="1">
      <alignment horizontal="center"/>
      <protection hidden="1"/>
    </xf>
    <xf numFmtId="1" fontId="0" fillId="3" borderId="4" xfId="0" applyNumberFormat="1" applyFill="1" applyBorder="1" applyAlignment="1" applyProtection="1">
      <alignment horizontal="center"/>
      <protection hidden="1"/>
    </xf>
    <xf numFmtId="0" fontId="2" fillId="4" borderId="41" xfId="0" applyFont="1" applyFill="1" applyBorder="1" applyAlignment="1" applyProtection="1">
      <alignment horizontal="center" vertical="center" wrapText="1"/>
      <protection hidden="1"/>
    </xf>
    <xf numFmtId="164" fontId="19" fillId="3" borderId="41" xfId="0" applyNumberFormat="1" applyFont="1" applyFill="1" applyBorder="1" applyAlignment="1" applyProtection="1">
      <alignment horizontal="center" vertical="center" wrapText="1"/>
      <protection hidden="1"/>
    </xf>
    <xf numFmtId="0" fontId="5" fillId="5" borderId="18" xfId="0" applyFont="1" applyFill="1" applyBorder="1" applyAlignment="1" applyProtection="1">
      <alignment horizontal="center"/>
      <protection hidden="1"/>
    </xf>
    <xf numFmtId="0" fontId="5" fillId="5" borderId="14" xfId="0" applyFont="1" applyFill="1" applyBorder="1" applyAlignment="1" applyProtection="1">
      <alignment horizontal="center"/>
      <protection hidden="1"/>
    </xf>
    <xf numFmtId="0" fontId="5" fillId="5" borderId="30" xfId="0" applyFont="1" applyFill="1" applyBorder="1" applyAlignment="1" applyProtection="1">
      <alignment horizontal="center"/>
      <protection hidden="1"/>
    </xf>
    <xf numFmtId="0" fontId="19" fillId="3" borderId="40" xfId="0" applyFont="1" applyFill="1" applyBorder="1" applyAlignment="1" applyProtection="1">
      <alignment horizontal="center" vertical="center" wrapText="1"/>
      <protection hidden="1"/>
    </xf>
    <xf numFmtId="0" fontId="19" fillId="3" borderId="11" xfId="0" applyFont="1" applyFill="1" applyBorder="1" applyAlignment="1" applyProtection="1">
      <alignment horizontal="center" vertical="center" wrapText="1"/>
      <protection hidden="1"/>
    </xf>
    <xf numFmtId="0" fontId="19" fillId="3" borderId="38" xfId="0" applyFont="1" applyFill="1" applyBorder="1" applyAlignment="1" applyProtection="1">
      <alignment horizontal="center" vertical="center" wrapText="1"/>
      <protection hidden="1"/>
    </xf>
    <xf numFmtId="0" fontId="3" fillId="12" borderId="17" xfId="0" applyFont="1" applyFill="1" applyBorder="1" applyAlignment="1" applyProtection="1">
      <alignment horizontal="right" vertical="center" wrapText="1"/>
      <protection hidden="1"/>
    </xf>
    <xf numFmtId="0" fontId="3" fillId="12" borderId="15" xfId="0" applyFont="1" applyFill="1" applyBorder="1" applyAlignment="1" applyProtection="1">
      <alignment horizontal="right" vertical="center" wrapText="1"/>
      <protection hidden="1"/>
    </xf>
    <xf numFmtId="0" fontId="3" fillId="2" borderId="19" xfId="0" applyFont="1" applyFill="1" applyBorder="1" applyAlignment="1" applyProtection="1">
      <alignment horizontal="center" vertical="center" wrapText="1"/>
      <protection locked="0"/>
    </xf>
    <xf numFmtId="0" fontId="2" fillId="4" borderId="14" xfId="0" applyFont="1" applyFill="1" applyBorder="1" applyAlignment="1" applyProtection="1">
      <alignment horizontal="center" vertical="top"/>
      <protection hidden="1"/>
    </xf>
    <xf numFmtId="0" fontId="2" fillId="4" borderId="30" xfId="0" applyFont="1" applyFill="1" applyBorder="1" applyAlignment="1" applyProtection="1">
      <alignment horizontal="center" vertical="top"/>
      <protection hidden="1"/>
    </xf>
    <xf numFmtId="0" fontId="2" fillId="4" borderId="29" xfId="0" applyFont="1" applyFill="1" applyBorder="1" applyAlignment="1" applyProtection="1">
      <alignment horizontal="center" wrapText="1"/>
      <protection hidden="1"/>
    </xf>
    <xf numFmtId="0" fontId="2" fillId="4" borderId="6" xfId="0" applyFont="1" applyFill="1" applyBorder="1" applyAlignment="1" applyProtection="1">
      <alignment horizontal="center" wrapText="1"/>
      <protection hidden="1"/>
    </xf>
    <xf numFmtId="0" fontId="2" fillId="4" borderId="25" xfId="0" applyFont="1" applyFill="1" applyBorder="1" applyAlignment="1" applyProtection="1">
      <alignment horizontal="center" wrapText="1"/>
      <protection hidden="1"/>
    </xf>
    <xf numFmtId="0" fontId="3" fillId="4" borderId="20" xfId="0" applyFont="1" applyFill="1" applyBorder="1" applyAlignment="1" applyProtection="1">
      <alignment horizontal="center" vertical="center" wrapText="1"/>
      <protection hidden="1"/>
    </xf>
    <xf numFmtId="0" fontId="3" fillId="4" borderId="0" xfId="0" applyFont="1" applyFill="1" applyAlignment="1" applyProtection="1">
      <alignment horizontal="center" vertical="center" wrapText="1"/>
      <protection hidden="1"/>
    </xf>
    <xf numFmtId="0" fontId="3" fillId="4" borderId="7" xfId="0" applyFont="1" applyFill="1" applyBorder="1" applyAlignment="1" applyProtection="1">
      <alignment horizontal="center" vertical="center" wrapText="1"/>
      <protection hidden="1"/>
    </xf>
  </cellXfs>
  <cellStyles count="6">
    <cellStyle name="Mena" xfId="5" builtinId="4"/>
    <cellStyle name="Normálna" xfId="0" builtinId="0"/>
    <cellStyle name="Normálna 2" xfId="1" xr:uid="{00000000-0005-0000-0000-000002000000}"/>
    <cellStyle name="Normálna 3" xfId="2" xr:uid="{00000000-0005-0000-0000-000003000000}"/>
    <cellStyle name="Normálna 4" xfId="4" xr:uid="{00000000-0005-0000-0000-000004000000}"/>
    <cellStyle name="Percentá" xfId="3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00AEEF"/>
      <color rgb="FFED1C24"/>
      <color rgb="FF2A276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file.agentura.local\Profiles\497\Desktop\PL&#193;N%20OBNOVY_KOMPONENT%209\N&#225;vrh%20v&#253;zvy%20zo%2014.11.2022\V&#253;zva%20predlo&#382;en&#225;%20na%20&#218;V%20a%20NIKA\V&#253;zva%201.2.1%20na%20pr&#237;pravu%20projektov%20v%20HEU\2_Cestne_vyhlaseni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A čestné vyhlásenie - nepodnik"/>
      <sheetName val="podnik SŠP"/>
      <sheetName val="2B čestné vyhlásenie - podnik"/>
      <sheetName val="partnerské podniky"/>
      <sheetName val="prepojené podniky"/>
      <sheetName val="konečný užívateľ výhod"/>
      <sheetName val="číselník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C2" t="str">
            <v>• všetky informácie obsiahnuté v žiadosti o poskytnutie prostriedkov mechanizmu (ďalej len „žiadosť“) a všetkých jej prílohách sú úplné, pravdivé a správne;</v>
          </cell>
        </row>
      </sheetData>
    </sheetDataSet>
  </externalBook>
</externalLink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árok1">
    <tabColor theme="3" tint="-0.249977111117893"/>
    <pageSetUpPr fitToPage="1"/>
  </sheetPr>
  <dimension ref="A1:M82"/>
  <sheetViews>
    <sheetView showGridLines="0" tabSelected="1" showRuler="0" zoomScaleNormal="100" workbookViewId="0">
      <selection sqref="A1:H1"/>
    </sheetView>
  </sheetViews>
  <sheetFormatPr defaultColWidth="9.140625" defaultRowHeight="15" x14ac:dyDescent="0.25"/>
  <cols>
    <col min="1" max="1" width="16.42578125" style="27" customWidth="1"/>
    <col min="2" max="8" width="22" style="27" customWidth="1"/>
    <col min="9" max="9" width="0" style="27" hidden="1" customWidth="1"/>
    <col min="10" max="10" width="9.140625" style="27" hidden="1" customWidth="1"/>
    <col min="11" max="11" width="17.42578125" style="27" hidden="1" customWidth="1"/>
    <col min="12" max="12" width="11.140625" style="27" hidden="1" customWidth="1"/>
    <col min="13" max="13" width="102.5703125" style="27" customWidth="1"/>
    <col min="14" max="14" width="11.7109375" style="27" customWidth="1"/>
    <col min="15" max="15" width="9.140625" style="27" customWidth="1"/>
    <col min="16" max="24" width="0" style="27" hidden="1" customWidth="1"/>
    <col min="25" max="16384" width="9.140625" style="27"/>
  </cols>
  <sheetData>
    <row r="1" spans="1:13" ht="24" thickBot="1" x14ac:dyDescent="0.4">
      <c r="A1" s="185" t="s">
        <v>0</v>
      </c>
      <c r="B1" s="186"/>
      <c r="C1" s="186"/>
      <c r="D1" s="186"/>
      <c r="E1" s="186"/>
      <c r="F1" s="186"/>
      <c r="G1" s="186"/>
      <c r="H1" s="187"/>
    </row>
    <row r="2" spans="1:13" ht="46.5" customHeight="1" thickBot="1" x14ac:dyDescent="0.3">
      <c r="A2" s="188" t="s">
        <v>1</v>
      </c>
      <c r="B2" s="189"/>
      <c r="C2" s="189"/>
      <c r="D2" s="189"/>
      <c r="E2" s="189"/>
      <c r="F2" s="189"/>
      <c r="G2" s="189"/>
      <c r="H2" s="190"/>
    </row>
    <row r="3" spans="1:13" ht="24" thickBot="1" x14ac:dyDescent="0.4">
      <c r="A3" s="185" t="s">
        <v>2</v>
      </c>
      <c r="B3" s="186"/>
      <c r="C3" s="186"/>
      <c r="D3" s="186"/>
      <c r="E3" s="186"/>
      <c r="F3" s="186"/>
      <c r="G3" s="186"/>
      <c r="H3" s="187"/>
    </row>
    <row r="4" spans="1:13" ht="23.25" customHeight="1" x14ac:dyDescent="0.25">
      <c r="A4" s="199" t="s">
        <v>3</v>
      </c>
      <c r="B4" s="200"/>
      <c r="C4" s="200"/>
      <c r="D4" s="200"/>
      <c r="E4" s="201"/>
      <c r="F4" s="154" t="s">
        <v>4</v>
      </c>
      <c r="G4" s="155"/>
      <c r="H4" s="156"/>
    </row>
    <row r="5" spans="1:13" ht="23.25" customHeight="1" x14ac:dyDescent="0.25">
      <c r="A5" s="100" t="s">
        <v>5</v>
      </c>
      <c r="B5" s="101"/>
      <c r="C5" s="101"/>
      <c r="D5" s="101"/>
      <c r="E5" s="102"/>
      <c r="F5" s="159"/>
      <c r="G5" s="160"/>
      <c r="H5" s="161"/>
    </row>
    <row r="6" spans="1:13" ht="23.25" customHeight="1" x14ac:dyDescent="0.25">
      <c r="A6" s="100" t="s">
        <v>6</v>
      </c>
      <c r="B6" s="101"/>
      <c r="C6" s="101"/>
      <c r="D6" s="101"/>
      <c r="E6" s="102"/>
      <c r="F6" s="159"/>
      <c r="G6" s="160"/>
      <c r="H6" s="161"/>
    </row>
    <row r="7" spans="1:13" ht="26.25" customHeight="1" x14ac:dyDescent="0.25">
      <c r="A7" s="100" t="s">
        <v>7</v>
      </c>
      <c r="B7" s="101"/>
      <c r="C7" s="101"/>
      <c r="D7" s="101"/>
      <c r="E7" s="102"/>
      <c r="F7" s="162" t="s">
        <v>8</v>
      </c>
      <c r="G7" s="163"/>
      <c r="H7" s="164"/>
    </row>
    <row r="8" spans="1:13" ht="57.75" customHeight="1" thickBot="1" x14ac:dyDescent="0.3">
      <c r="A8" s="100" t="s">
        <v>9</v>
      </c>
      <c r="B8" s="101"/>
      <c r="C8" s="101"/>
      <c r="D8" s="101"/>
      <c r="E8" s="102"/>
      <c r="F8" s="165" t="s">
        <v>10</v>
      </c>
      <c r="G8" s="166"/>
      <c r="H8" s="167"/>
    </row>
    <row r="9" spans="1:13" ht="16.5" customHeight="1" thickBot="1" x14ac:dyDescent="0.35">
      <c r="A9" s="97" t="s">
        <v>11</v>
      </c>
      <c r="B9" s="98"/>
      <c r="C9" s="98"/>
      <c r="D9" s="98"/>
      <c r="E9" s="98"/>
      <c r="F9" s="98"/>
      <c r="G9" s="98"/>
      <c r="H9" s="99"/>
    </row>
    <row r="10" spans="1:13" ht="16.5" customHeight="1" x14ac:dyDescent="0.25">
      <c r="A10" s="130" t="s">
        <v>12</v>
      </c>
      <c r="B10" s="131"/>
      <c r="C10" s="131"/>
      <c r="D10" s="131"/>
      <c r="E10" s="168"/>
      <c r="F10" s="115" t="s">
        <v>754</v>
      </c>
      <c r="G10" s="116"/>
      <c r="H10" s="117"/>
    </row>
    <row r="11" spans="1:13" ht="16.5" customHeight="1" x14ac:dyDescent="0.25">
      <c r="A11" s="103" t="s">
        <v>13</v>
      </c>
      <c r="B11" s="104"/>
      <c r="C11" s="104"/>
      <c r="D11" s="104"/>
      <c r="E11" s="105"/>
      <c r="F11" s="108" t="s">
        <v>14</v>
      </c>
      <c r="G11" s="108"/>
      <c r="H11" s="109"/>
    </row>
    <row r="12" spans="1:13" ht="16.5" customHeight="1" x14ac:dyDescent="0.25">
      <c r="A12" s="103" t="s">
        <v>15</v>
      </c>
      <c r="B12" s="104"/>
      <c r="C12" s="104"/>
      <c r="D12" s="104"/>
      <c r="E12" s="105"/>
      <c r="F12" s="106" t="s">
        <v>16</v>
      </c>
      <c r="G12" s="106"/>
      <c r="H12" s="107"/>
    </row>
    <row r="13" spans="1:13" ht="16.5" customHeight="1" x14ac:dyDescent="0.25">
      <c r="A13" s="103" t="s">
        <v>17</v>
      </c>
      <c r="B13" s="104"/>
      <c r="C13" s="104"/>
      <c r="D13" s="104"/>
      <c r="E13" s="105"/>
      <c r="F13" s="108" t="s">
        <v>755</v>
      </c>
      <c r="G13" s="108"/>
      <c r="H13" s="109"/>
    </row>
    <row r="14" spans="1:13" x14ac:dyDescent="0.25">
      <c r="A14" s="103" t="s">
        <v>18</v>
      </c>
      <c r="B14" s="104"/>
      <c r="C14" s="104"/>
      <c r="D14" s="104"/>
      <c r="E14" s="105"/>
      <c r="F14" s="108" t="s">
        <v>756</v>
      </c>
      <c r="G14" s="108"/>
      <c r="H14" s="109"/>
    </row>
    <row r="15" spans="1:13" x14ac:dyDescent="0.25">
      <c r="A15" s="103" t="s">
        <v>19</v>
      </c>
      <c r="B15" s="104"/>
      <c r="C15" s="104"/>
      <c r="D15" s="104"/>
      <c r="E15" s="105"/>
      <c r="F15" s="113" t="s">
        <v>713</v>
      </c>
      <c r="G15" s="113"/>
      <c r="H15" s="114"/>
      <c r="M15" s="28"/>
    </row>
    <row r="16" spans="1:13" x14ac:dyDescent="0.25">
      <c r="A16" s="29"/>
      <c r="B16" s="30"/>
      <c r="C16" s="30"/>
      <c r="D16" s="30"/>
      <c r="E16" s="30"/>
      <c r="F16" s="91"/>
      <c r="G16" s="91"/>
      <c r="H16" s="92"/>
    </row>
    <row r="17" spans="1:8" x14ac:dyDescent="0.25">
      <c r="A17" s="31"/>
      <c r="B17" s="32"/>
      <c r="C17" s="32"/>
      <c r="D17" s="32"/>
      <c r="E17" s="32" t="s">
        <v>20</v>
      </c>
      <c r="F17" s="91"/>
      <c r="G17" s="91"/>
      <c r="H17" s="92"/>
    </row>
    <row r="18" spans="1:8" x14ac:dyDescent="0.25">
      <c r="A18" s="31"/>
      <c r="B18" s="32"/>
      <c r="C18" s="32"/>
      <c r="D18" s="32"/>
      <c r="E18" s="32" t="s">
        <v>21</v>
      </c>
      <c r="F18" s="108" t="s">
        <v>757</v>
      </c>
      <c r="G18" s="108"/>
      <c r="H18" s="109"/>
    </row>
    <row r="19" spans="1:8" x14ac:dyDescent="0.25">
      <c r="A19" s="31"/>
      <c r="B19" s="32"/>
      <c r="C19" s="32"/>
      <c r="D19" s="32"/>
      <c r="E19" s="32" t="s">
        <v>22</v>
      </c>
      <c r="F19" s="108" t="s">
        <v>767</v>
      </c>
      <c r="G19" s="108"/>
      <c r="H19" s="109"/>
    </row>
    <row r="20" spans="1:8" x14ac:dyDescent="0.25">
      <c r="A20" s="31"/>
      <c r="B20" s="32"/>
      <c r="C20" s="32"/>
      <c r="D20" s="32"/>
      <c r="E20" s="32" t="s">
        <v>23</v>
      </c>
      <c r="F20" s="108" t="s">
        <v>758</v>
      </c>
      <c r="G20" s="108"/>
      <c r="H20" s="109"/>
    </row>
    <row r="21" spans="1:8" ht="15.75" thickBot="1" x14ac:dyDescent="0.3">
      <c r="A21" s="33"/>
      <c r="B21" s="34"/>
      <c r="C21" s="34"/>
      <c r="D21" s="34"/>
      <c r="E21" s="34"/>
      <c r="F21" s="194"/>
      <c r="G21" s="194"/>
      <c r="H21" s="195"/>
    </row>
    <row r="22" spans="1:8" ht="17.25" customHeight="1" thickBot="1" x14ac:dyDescent="0.35">
      <c r="A22" s="97" t="s">
        <v>24</v>
      </c>
      <c r="B22" s="98"/>
      <c r="C22" s="98"/>
      <c r="D22" s="98"/>
      <c r="E22" s="98"/>
      <c r="F22" s="98"/>
      <c r="G22" s="98"/>
      <c r="H22" s="99"/>
    </row>
    <row r="23" spans="1:8" ht="16.5" customHeight="1" x14ac:dyDescent="0.25">
      <c r="A23" s="110" t="s">
        <v>25</v>
      </c>
      <c r="B23" s="111"/>
      <c r="C23" s="111"/>
      <c r="D23" s="111"/>
      <c r="E23" s="111"/>
      <c r="F23" s="111"/>
      <c r="G23" s="111"/>
      <c r="H23" s="112"/>
    </row>
    <row r="24" spans="1:8" ht="28.5" customHeight="1" x14ac:dyDescent="0.25">
      <c r="A24" s="35" t="s">
        <v>26</v>
      </c>
      <c r="B24" s="36"/>
      <c r="C24" s="36"/>
      <c r="D24" s="36" t="s">
        <v>27</v>
      </c>
      <c r="E24" s="37" t="s">
        <v>28</v>
      </c>
      <c r="F24" s="175" t="s">
        <v>29</v>
      </c>
      <c r="G24" s="175"/>
      <c r="H24" s="176"/>
    </row>
    <row r="25" spans="1:8" ht="17.25" customHeight="1" x14ac:dyDescent="0.25">
      <c r="A25" s="121" t="s">
        <v>759</v>
      </c>
      <c r="B25" s="121"/>
      <c r="C25" s="121"/>
      <c r="D25" s="25" t="s">
        <v>760</v>
      </c>
      <c r="E25" s="14" t="s">
        <v>761</v>
      </c>
      <c r="F25" s="122" t="s">
        <v>762</v>
      </c>
      <c r="G25" s="123"/>
      <c r="H25" s="124"/>
    </row>
    <row r="26" spans="1:8" ht="17.25" customHeight="1" x14ac:dyDescent="0.25">
      <c r="A26" s="121"/>
      <c r="B26" s="121"/>
      <c r="C26" s="121"/>
      <c r="D26" s="25"/>
      <c r="E26" s="14"/>
      <c r="F26" s="118"/>
      <c r="G26" s="119"/>
      <c r="H26" s="120"/>
    </row>
    <row r="27" spans="1:8" ht="17.25" customHeight="1" x14ac:dyDescent="0.25">
      <c r="A27" s="121"/>
      <c r="B27" s="121"/>
      <c r="C27" s="121"/>
      <c r="D27" s="25"/>
      <c r="E27" s="14"/>
      <c r="F27" s="118"/>
      <c r="G27" s="119"/>
      <c r="H27" s="120"/>
    </row>
    <row r="28" spans="1:8" ht="17.25" customHeight="1" x14ac:dyDescent="0.25">
      <c r="A28" s="121"/>
      <c r="B28" s="121"/>
      <c r="C28" s="121"/>
      <c r="D28" s="25"/>
      <c r="E28" s="14"/>
      <c r="F28" s="118"/>
      <c r="G28" s="119"/>
      <c r="H28" s="120"/>
    </row>
    <row r="29" spans="1:8" ht="17.25" customHeight="1" x14ac:dyDescent="0.25">
      <c r="A29" s="121"/>
      <c r="B29" s="121"/>
      <c r="C29" s="121"/>
      <c r="D29" s="25"/>
      <c r="E29" s="14"/>
      <c r="F29" s="118"/>
      <c r="G29" s="119"/>
      <c r="H29" s="120"/>
    </row>
    <row r="30" spans="1:8" ht="15" customHeight="1" x14ac:dyDescent="0.25">
      <c r="A30" s="196" t="s">
        <v>30</v>
      </c>
      <c r="B30" s="197"/>
      <c r="C30" s="197"/>
      <c r="D30" s="197"/>
      <c r="E30" s="197"/>
      <c r="F30" s="197"/>
      <c r="G30" s="197"/>
      <c r="H30" s="198"/>
    </row>
    <row r="31" spans="1:8" x14ac:dyDescent="0.25">
      <c r="A31" s="73" t="s">
        <v>26</v>
      </c>
      <c r="B31" s="74"/>
      <c r="C31" s="74"/>
      <c r="D31" s="74" t="s">
        <v>27</v>
      </c>
      <c r="E31" s="74"/>
      <c r="F31" s="74" t="s">
        <v>28</v>
      </c>
      <c r="G31" s="74"/>
      <c r="H31" s="83"/>
    </row>
    <row r="32" spans="1:8" x14ac:dyDescent="0.25">
      <c r="A32" s="75" t="s">
        <v>763</v>
      </c>
      <c r="B32" s="76"/>
      <c r="C32" s="77"/>
      <c r="D32" s="81" t="s">
        <v>760</v>
      </c>
      <c r="E32" s="82"/>
      <c r="F32" s="84" t="s">
        <v>761</v>
      </c>
      <c r="G32" s="85"/>
      <c r="H32" s="86"/>
    </row>
    <row r="33" spans="1:13" ht="14.45" customHeight="1" thickBot="1" x14ac:dyDescent="0.3">
      <c r="A33" s="78" t="s">
        <v>765</v>
      </c>
      <c r="B33" s="79"/>
      <c r="C33" s="80"/>
      <c r="D33" s="81" t="s">
        <v>766</v>
      </c>
      <c r="E33" s="82"/>
      <c r="F33" s="84" t="s">
        <v>764</v>
      </c>
      <c r="G33" s="85"/>
      <c r="H33" s="86"/>
    </row>
    <row r="34" spans="1:13" ht="16.5" customHeight="1" thickBot="1" x14ac:dyDescent="0.35">
      <c r="A34" s="97" t="s">
        <v>31</v>
      </c>
      <c r="B34" s="98"/>
      <c r="C34" s="98"/>
      <c r="D34" s="98"/>
      <c r="E34" s="98"/>
      <c r="F34" s="98"/>
      <c r="G34" s="98"/>
      <c r="H34" s="99"/>
      <c r="I34" s="28"/>
      <c r="J34" s="28"/>
      <c r="K34" s="28"/>
      <c r="L34" s="28"/>
      <c r="M34" s="28"/>
    </row>
    <row r="35" spans="1:13" ht="16.5" customHeight="1" thickBot="1" x14ac:dyDescent="0.3">
      <c r="A35" s="130" t="s">
        <v>32</v>
      </c>
      <c r="B35" s="131"/>
      <c r="C35" s="131"/>
      <c r="D35" s="131"/>
      <c r="E35" s="132"/>
      <c r="F35" s="133" t="str">
        <f>IF(F12="","",IF(F12="nepodnik",Ciselniky!G6,Ciselniky!G5))</f>
        <v>nepredstavuje štátnu pomoc</v>
      </c>
      <c r="G35" s="134"/>
      <c r="H35" s="135"/>
      <c r="I35" s="28"/>
      <c r="J35" s="28"/>
      <c r="K35" s="28"/>
      <c r="L35" s="28"/>
      <c r="M35" s="28"/>
    </row>
    <row r="36" spans="1:13" ht="16.5" hidden="1" customHeight="1" thickBot="1" x14ac:dyDescent="0.3">
      <c r="A36" s="130" t="s">
        <v>33</v>
      </c>
      <c r="B36" s="131"/>
      <c r="C36" s="131"/>
      <c r="D36" s="131"/>
      <c r="E36" s="132"/>
      <c r="F36" s="173" t="e">
        <f>A76+C76+E76+G76+H76</f>
        <v>#VALUE!</v>
      </c>
      <c r="G36" s="173"/>
      <c r="H36" s="174"/>
      <c r="I36" s="28"/>
      <c r="J36" s="28"/>
      <c r="K36" s="28"/>
      <c r="L36" s="28"/>
      <c r="M36" s="28"/>
    </row>
    <row r="37" spans="1:13" ht="16.5" hidden="1" customHeight="1" thickBot="1" x14ac:dyDescent="0.3">
      <c r="A37" s="130" t="s">
        <v>34</v>
      </c>
      <c r="B37" s="131"/>
      <c r="C37" s="131"/>
      <c r="D37" s="131"/>
      <c r="E37" s="132"/>
      <c r="F37" s="173">
        <f>B76+D76+F76</f>
        <v>0</v>
      </c>
      <c r="G37" s="173"/>
      <c r="H37" s="174"/>
      <c r="I37" s="28"/>
      <c r="J37" s="28"/>
      <c r="K37" s="28"/>
      <c r="L37" s="28"/>
      <c r="M37" s="28"/>
    </row>
    <row r="38" spans="1:13" ht="15.75" customHeight="1" thickBot="1" x14ac:dyDescent="0.3">
      <c r="A38" s="130" t="s">
        <v>35</v>
      </c>
      <c r="B38" s="131"/>
      <c r="C38" s="131"/>
      <c r="D38" s="131"/>
      <c r="E38" s="132"/>
      <c r="F38" s="173">
        <f>C81</f>
        <v>0</v>
      </c>
      <c r="G38" s="173"/>
      <c r="H38" s="174"/>
      <c r="I38" s="28"/>
      <c r="J38" s="28"/>
      <c r="K38" s="28"/>
      <c r="L38" s="28"/>
      <c r="M38" s="28"/>
    </row>
    <row r="39" spans="1:13" ht="15.75" customHeight="1" thickBot="1" x14ac:dyDescent="0.3">
      <c r="A39" s="130" t="s">
        <v>36</v>
      </c>
      <c r="B39" s="131"/>
      <c r="C39" s="131"/>
      <c r="D39" s="131"/>
      <c r="E39" s="132"/>
      <c r="F39" s="142">
        <f>E81</f>
        <v>0</v>
      </c>
      <c r="G39" s="142"/>
      <c r="H39" s="143"/>
      <c r="I39" s="28"/>
      <c r="J39" s="28"/>
      <c r="K39" s="28"/>
      <c r="L39" s="28"/>
      <c r="M39" s="28"/>
    </row>
    <row r="40" spans="1:13" ht="15.75" hidden="1" customHeight="1" thickBot="1" x14ac:dyDescent="0.3">
      <c r="A40" s="136" t="s">
        <v>37</v>
      </c>
      <c r="B40" s="137"/>
      <c r="C40" s="137"/>
      <c r="D40" s="137"/>
      <c r="E40" s="138"/>
      <c r="F40" s="139" t="e">
        <f>IF(F36="","",F36+F37)</f>
        <v>#VALUE!</v>
      </c>
      <c r="G40" s="140"/>
      <c r="H40" s="141"/>
      <c r="I40" s="28"/>
      <c r="J40" s="28"/>
      <c r="K40" s="28"/>
      <c r="L40" s="28"/>
      <c r="M40" s="28"/>
    </row>
    <row r="41" spans="1:13" ht="15.75" customHeight="1" thickBot="1" x14ac:dyDescent="0.3">
      <c r="A41" s="136" t="s">
        <v>38</v>
      </c>
      <c r="B41" s="137"/>
      <c r="C41" s="137"/>
      <c r="D41" s="137"/>
      <c r="E41" s="138"/>
      <c r="F41" s="139">
        <f>IF(F38="","",F38+F39)</f>
        <v>0</v>
      </c>
      <c r="G41" s="140"/>
      <c r="H41" s="141"/>
      <c r="I41" s="28"/>
      <c r="J41" s="28"/>
      <c r="K41" s="28"/>
      <c r="L41" s="28"/>
      <c r="M41" s="28"/>
    </row>
    <row r="42" spans="1:13" ht="21.75" customHeight="1" thickBot="1" x14ac:dyDescent="0.4">
      <c r="A42" s="144" t="s">
        <v>39</v>
      </c>
      <c r="B42" s="145"/>
      <c r="C42" s="145"/>
      <c r="D42" s="145"/>
      <c r="E42" s="145"/>
      <c r="F42" s="145"/>
      <c r="G42" s="145"/>
      <c r="H42" s="146"/>
      <c r="I42" s="28"/>
      <c r="J42" s="28"/>
      <c r="K42" s="28"/>
      <c r="L42" s="28"/>
      <c r="M42" s="28"/>
    </row>
    <row r="43" spans="1:13" ht="21.75" customHeight="1" thickBot="1" x14ac:dyDescent="0.35">
      <c r="A43" s="94" t="s">
        <v>40</v>
      </c>
      <c r="B43" s="95"/>
      <c r="C43" s="95"/>
      <c r="D43" s="95"/>
      <c r="E43" s="95"/>
      <c r="F43" s="95"/>
      <c r="G43" s="95"/>
      <c r="H43" s="96"/>
      <c r="I43" s="28"/>
      <c r="J43" s="28"/>
      <c r="K43" s="28"/>
      <c r="L43" s="28"/>
      <c r="M43" s="28"/>
    </row>
    <row r="44" spans="1:13" ht="42.75" customHeight="1" thickBot="1" x14ac:dyDescent="0.3">
      <c r="A44" s="147" t="s">
        <v>41</v>
      </c>
      <c r="B44" s="148"/>
      <c r="C44" s="148"/>
      <c r="D44" s="148"/>
      <c r="E44" s="148"/>
      <c r="F44" s="148"/>
      <c r="G44" s="148"/>
      <c r="H44" s="149"/>
      <c r="I44" s="28"/>
      <c r="J44" s="28"/>
      <c r="K44" s="28"/>
      <c r="L44" s="28"/>
      <c r="M44" s="28"/>
    </row>
    <row r="45" spans="1:13" ht="21.75" customHeight="1" x14ac:dyDescent="0.25">
      <c r="A45" s="191" t="s">
        <v>42</v>
      </c>
      <c r="B45" s="192"/>
      <c r="C45" s="150"/>
      <c r="D45" s="150"/>
      <c r="E45" s="150"/>
      <c r="F45" s="150"/>
      <c r="G45" s="150"/>
      <c r="H45" s="193"/>
      <c r="I45" s="28"/>
      <c r="J45" s="28"/>
      <c r="K45" s="28"/>
      <c r="L45" s="28"/>
      <c r="M45" s="28"/>
    </row>
    <row r="46" spans="1:13" ht="21.75" customHeight="1" thickBot="1" x14ac:dyDescent="0.3">
      <c r="A46" s="157" t="s">
        <v>43</v>
      </c>
      <c r="B46" s="158"/>
      <c r="C46" s="169"/>
      <c r="D46" s="170"/>
      <c r="E46" s="170"/>
      <c r="F46" s="171"/>
      <c r="G46" s="79"/>
      <c r="H46" s="172"/>
      <c r="I46" s="28"/>
      <c r="J46" s="28"/>
      <c r="K46" s="28"/>
      <c r="L46" s="28"/>
      <c r="M46" s="28"/>
    </row>
    <row r="47" spans="1:13" ht="16.5" customHeight="1" thickBot="1" x14ac:dyDescent="0.35">
      <c r="A47" s="127" t="s">
        <v>44</v>
      </c>
      <c r="B47" s="128"/>
      <c r="C47" s="128"/>
      <c r="D47" s="128"/>
      <c r="E47" s="128"/>
      <c r="F47" s="128"/>
      <c r="G47" s="128"/>
      <c r="H47" s="129"/>
      <c r="I47" s="28"/>
      <c r="J47" s="28"/>
      <c r="K47" s="28"/>
      <c r="L47" s="28"/>
      <c r="M47" s="28"/>
    </row>
    <row r="48" spans="1:13" ht="16.5" customHeight="1" x14ac:dyDescent="0.25">
      <c r="A48" s="91"/>
      <c r="B48" s="91"/>
      <c r="C48" s="91"/>
      <c r="D48" s="91"/>
      <c r="E48" s="91"/>
      <c r="F48" s="91"/>
      <c r="G48" s="91"/>
      <c r="H48" s="92"/>
      <c r="I48" s="28"/>
      <c r="J48" s="28"/>
      <c r="K48" s="28"/>
      <c r="L48" s="28"/>
      <c r="M48" s="28"/>
    </row>
    <row r="49" spans="1:13" ht="17.25" customHeight="1" x14ac:dyDescent="0.25">
      <c r="A49" s="103" t="s">
        <v>45</v>
      </c>
      <c r="B49" s="104"/>
      <c r="C49" s="104"/>
      <c r="D49" s="104"/>
      <c r="E49" s="152"/>
      <c r="F49" s="152"/>
      <c r="G49" s="152"/>
      <c r="H49" s="38"/>
      <c r="I49" s="28"/>
      <c r="J49" s="28"/>
      <c r="K49" s="28"/>
      <c r="L49" s="28"/>
      <c r="M49" s="28"/>
    </row>
    <row r="50" spans="1:13" ht="16.5" customHeight="1" x14ac:dyDescent="0.25">
      <c r="A50" s="103" t="s">
        <v>46</v>
      </c>
      <c r="B50" s="104"/>
      <c r="C50" s="104"/>
      <c r="D50" s="104"/>
      <c r="E50" s="151">
        <v>0.5</v>
      </c>
      <c r="F50" s="151"/>
      <c r="G50" s="151"/>
      <c r="H50" s="38"/>
      <c r="I50" s="28"/>
      <c r="J50" s="28"/>
      <c r="K50" s="28"/>
      <c r="L50" s="28"/>
      <c r="M50" s="28"/>
    </row>
    <row r="51" spans="1:13" x14ac:dyDescent="0.25">
      <c r="A51" s="103" t="s">
        <v>752</v>
      </c>
      <c r="B51" s="104"/>
      <c r="C51" s="104"/>
      <c r="D51" s="104"/>
      <c r="E51" s="88"/>
      <c r="F51" s="88"/>
      <c r="G51" s="88"/>
      <c r="H51" s="38"/>
      <c r="I51" s="28"/>
      <c r="J51" s="28"/>
      <c r="K51" s="28"/>
      <c r="L51" s="28"/>
      <c r="M51" s="28"/>
    </row>
    <row r="52" spans="1:13" x14ac:dyDescent="0.25">
      <c r="A52" s="29"/>
      <c r="B52" s="30"/>
      <c r="C52" s="30"/>
      <c r="D52" s="39" t="s">
        <v>47</v>
      </c>
      <c r="E52" s="88"/>
      <c r="F52" s="88"/>
      <c r="G52" s="88"/>
      <c r="H52" s="40"/>
      <c r="I52" s="28"/>
      <c r="J52" s="28"/>
      <c r="K52" s="28"/>
      <c r="L52" s="28"/>
      <c r="M52" s="28"/>
    </row>
    <row r="53" spans="1:13" x14ac:dyDescent="0.25">
      <c r="A53" s="153" t="s">
        <v>48</v>
      </c>
      <c r="B53" s="125"/>
      <c r="C53" s="125"/>
      <c r="D53" s="126"/>
      <c r="E53" s="87"/>
      <c r="F53" s="87"/>
      <c r="G53" s="87"/>
      <c r="H53" s="40"/>
      <c r="I53" s="28"/>
      <c r="J53" s="28"/>
      <c r="K53" s="28"/>
      <c r="L53" s="28"/>
      <c r="M53" s="28"/>
    </row>
    <row r="54" spans="1:13" x14ac:dyDescent="0.25">
      <c r="A54" s="153" t="s">
        <v>49</v>
      </c>
      <c r="B54" s="125"/>
      <c r="C54" s="125"/>
      <c r="D54" s="126"/>
      <c r="E54" s="87"/>
      <c r="F54" s="87"/>
      <c r="G54" s="87"/>
      <c r="H54" s="40"/>
      <c r="I54" s="28"/>
      <c r="J54" s="28"/>
      <c r="K54" s="28"/>
      <c r="L54" s="28"/>
      <c r="M54" s="28"/>
    </row>
    <row r="55" spans="1:13" x14ac:dyDescent="0.25">
      <c r="A55" s="29"/>
      <c r="B55" s="30"/>
      <c r="C55" s="30"/>
      <c r="D55" s="39" t="s">
        <v>50</v>
      </c>
      <c r="E55" s="180" t="str">
        <f>IF(E54="","",IF((DATEDIF(E53,E54,"m")+1)&gt;6,"Presiahnutá maximálna dĺžka pobytu",IF(E54="","",(DATEDIF(E53,E54,"m")+1))))</f>
        <v/>
      </c>
      <c r="F55" s="181"/>
      <c r="G55" s="182"/>
      <c r="H55" s="40"/>
      <c r="I55" s="28"/>
      <c r="J55" s="28"/>
      <c r="K55" s="28"/>
      <c r="L55" s="28"/>
      <c r="M55" s="28"/>
    </row>
    <row r="56" spans="1:13" x14ac:dyDescent="0.25">
      <c r="A56" s="29"/>
      <c r="B56" s="30"/>
      <c r="C56" s="30"/>
      <c r="D56" s="30" t="s">
        <v>51</v>
      </c>
      <c r="E56" s="93"/>
      <c r="F56" s="93"/>
      <c r="G56" s="93"/>
      <c r="H56" s="40"/>
      <c r="I56" s="28"/>
      <c r="J56" s="28"/>
      <c r="K56" s="28"/>
      <c r="L56" s="28"/>
      <c r="M56" s="28"/>
    </row>
    <row r="57" spans="1:13" ht="15.75" thickBot="1" x14ac:dyDescent="0.3">
      <c r="A57" s="29"/>
      <c r="B57" s="30"/>
      <c r="C57" s="30"/>
      <c r="D57" s="30"/>
      <c r="E57" s="41"/>
      <c r="F57" s="41"/>
      <c r="G57" s="41"/>
      <c r="H57" s="40"/>
      <c r="I57" s="28"/>
      <c r="J57" s="28"/>
      <c r="K57" s="28"/>
      <c r="L57" s="28"/>
      <c r="M57" s="28"/>
    </row>
    <row r="58" spans="1:13" ht="19.5" thickBot="1" x14ac:dyDescent="0.35">
      <c r="A58" s="97" t="s">
        <v>52</v>
      </c>
      <c r="B58" s="98"/>
      <c r="C58" s="98"/>
      <c r="D58" s="98"/>
      <c r="E58" s="98"/>
      <c r="F58" s="98"/>
      <c r="G58" s="98"/>
      <c r="H58" s="99"/>
      <c r="I58" s="28"/>
      <c r="J58" s="28"/>
      <c r="K58" s="28"/>
      <c r="L58" s="28"/>
      <c r="M58" s="28"/>
    </row>
    <row r="59" spans="1:13" x14ac:dyDescent="0.25">
      <c r="A59" s="91"/>
      <c r="B59" s="91"/>
      <c r="C59" s="91"/>
      <c r="D59" s="91"/>
      <c r="E59" s="91"/>
      <c r="F59" s="91"/>
      <c r="G59" s="91"/>
      <c r="H59" s="92"/>
      <c r="I59" s="28"/>
      <c r="J59" s="28"/>
      <c r="K59" s="28"/>
      <c r="L59" s="28"/>
      <c r="M59" s="28"/>
    </row>
    <row r="60" spans="1:13" ht="18.75" customHeight="1" x14ac:dyDescent="0.25">
      <c r="A60" s="125" t="s">
        <v>53</v>
      </c>
      <c r="B60" s="125"/>
      <c r="C60" s="125"/>
      <c r="D60" s="126"/>
      <c r="E60" s="84"/>
      <c r="F60" s="85"/>
      <c r="G60" s="90"/>
      <c r="H60" s="38"/>
      <c r="I60" s="28"/>
      <c r="J60" s="28"/>
      <c r="K60" s="28"/>
      <c r="L60" s="28"/>
      <c r="M60" s="28"/>
    </row>
    <row r="61" spans="1:13" ht="18.75" customHeight="1" x14ac:dyDescent="0.25">
      <c r="A61" s="125" t="s">
        <v>5</v>
      </c>
      <c r="B61" s="125"/>
      <c r="C61" s="125"/>
      <c r="D61" s="125"/>
      <c r="E61" s="84"/>
      <c r="F61" s="85"/>
      <c r="G61" s="90"/>
      <c r="H61" s="40"/>
      <c r="I61" s="28"/>
      <c r="J61" s="28"/>
      <c r="K61" s="28"/>
      <c r="L61" s="28"/>
      <c r="M61" s="28"/>
    </row>
    <row r="62" spans="1:13" ht="18.75" customHeight="1" x14ac:dyDescent="0.25">
      <c r="A62" s="125" t="s">
        <v>6</v>
      </c>
      <c r="B62" s="125"/>
      <c r="C62" s="125"/>
      <c r="D62" s="125"/>
      <c r="E62" s="84"/>
      <c r="F62" s="85"/>
      <c r="G62" s="90"/>
      <c r="H62" s="40"/>
      <c r="I62" s="28"/>
      <c r="J62" s="28"/>
      <c r="K62" s="28"/>
      <c r="L62" s="28"/>
      <c r="M62" s="28"/>
    </row>
    <row r="63" spans="1:13" ht="18.75" customHeight="1" x14ac:dyDescent="0.25">
      <c r="A63" s="125" t="s">
        <v>54</v>
      </c>
      <c r="B63" s="125"/>
      <c r="C63" s="125"/>
      <c r="D63" s="125"/>
      <c r="E63" s="84"/>
      <c r="F63" s="85"/>
      <c r="G63" s="90"/>
      <c r="H63" s="40"/>
      <c r="I63" s="28"/>
      <c r="J63" s="28"/>
      <c r="K63" s="28"/>
      <c r="L63" s="28"/>
      <c r="M63" s="28"/>
    </row>
    <row r="64" spans="1:13" ht="18.75" customHeight="1" x14ac:dyDescent="0.25">
      <c r="A64" s="125" t="s">
        <v>55</v>
      </c>
      <c r="B64" s="125"/>
      <c r="C64" s="125"/>
      <c r="D64" s="125"/>
      <c r="E64" s="84"/>
      <c r="F64" s="85"/>
      <c r="G64" s="90"/>
      <c r="H64" s="40"/>
      <c r="I64" s="28"/>
      <c r="J64" s="28"/>
      <c r="K64" s="28"/>
      <c r="L64" s="28"/>
      <c r="M64" s="28"/>
    </row>
    <row r="65" spans="1:13" ht="18.75" customHeight="1" x14ac:dyDescent="0.25">
      <c r="A65" s="91"/>
      <c r="B65" s="91"/>
      <c r="C65" s="91"/>
      <c r="D65" s="91"/>
      <c r="E65" s="91"/>
      <c r="F65" s="91"/>
      <c r="G65" s="91"/>
      <c r="H65" s="92"/>
      <c r="I65" s="28"/>
      <c r="J65" s="28"/>
      <c r="K65" s="28"/>
      <c r="L65" s="28"/>
      <c r="M65" s="28"/>
    </row>
    <row r="66" spans="1:13" ht="18.75" customHeight="1" x14ac:dyDescent="0.25">
      <c r="A66" s="91" t="s">
        <v>56</v>
      </c>
      <c r="B66" s="91"/>
      <c r="C66" s="91"/>
      <c r="D66" s="91"/>
      <c r="E66" s="91"/>
      <c r="F66" s="91"/>
      <c r="G66" s="91"/>
      <c r="H66" s="92"/>
      <c r="I66" s="28"/>
      <c r="J66" s="28"/>
      <c r="K66" s="28"/>
      <c r="L66" s="28"/>
      <c r="M66" s="28"/>
    </row>
    <row r="67" spans="1:13" ht="18.75" customHeight="1" x14ac:dyDescent="0.25">
      <c r="A67" s="89" t="s">
        <v>57</v>
      </c>
      <c r="B67" s="89"/>
      <c r="C67" s="89"/>
      <c r="D67" s="89"/>
      <c r="E67" s="84"/>
      <c r="F67" s="85"/>
      <c r="G67" s="90"/>
      <c r="H67" s="40"/>
      <c r="I67" s="28"/>
      <c r="J67" s="28"/>
      <c r="K67" s="28"/>
      <c r="L67" s="28"/>
      <c r="M67" s="28"/>
    </row>
    <row r="68" spans="1:13" ht="18.75" customHeight="1" x14ac:dyDescent="0.25">
      <c r="A68" s="42"/>
      <c r="B68" s="43"/>
      <c r="C68" s="43"/>
      <c r="D68" s="44" t="s">
        <v>58</v>
      </c>
      <c r="E68" s="84"/>
      <c r="F68" s="85"/>
      <c r="G68" s="90"/>
      <c r="H68" s="40"/>
      <c r="I68" s="28"/>
      <c r="J68" s="28"/>
      <c r="K68" s="28"/>
      <c r="L68" s="28"/>
      <c r="M68" s="28"/>
    </row>
    <row r="69" spans="1:13" ht="15.75" customHeight="1" thickBot="1" x14ac:dyDescent="0.3">
      <c r="A69" s="45"/>
      <c r="B69" s="46"/>
      <c r="C69" s="46"/>
      <c r="D69" s="46"/>
      <c r="E69" s="46"/>
      <c r="F69" s="46"/>
      <c r="G69" s="46"/>
      <c r="H69" s="47"/>
      <c r="I69" s="28"/>
      <c r="J69" s="28"/>
      <c r="K69" s="28"/>
      <c r="L69" s="28"/>
      <c r="M69" s="28"/>
    </row>
    <row r="70" spans="1:13" ht="19.5" thickBot="1" x14ac:dyDescent="0.35">
      <c r="A70" s="94" t="s">
        <v>59</v>
      </c>
      <c r="B70" s="95"/>
      <c r="C70" s="95"/>
      <c r="D70" s="95"/>
      <c r="E70" s="95"/>
      <c r="F70" s="95"/>
      <c r="G70" s="95"/>
      <c r="H70" s="96"/>
    </row>
    <row r="71" spans="1:13" ht="143.25" customHeight="1" x14ac:dyDescent="0.25">
      <c r="A71" s="70" t="s">
        <v>750</v>
      </c>
      <c r="B71" s="71"/>
      <c r="C71" s="71"/>
      <c r="D71" s="71"/>
      <c r="E71" s="71"/>
      <c r="F71" s="71"/>
      <c r="G71" s="71"/>
      <c r="H71" s="72"/>
    </row>
    <row r="72" spans="1:13" ht="34.5" customHeight="1" thickBot="1" x14ac:dyDescent="0.3">
      <c r="A72" s="183" t="s">
        <v>60</v>
      </c>
      <c r="B72" s="183"/>
      <c r="C72" s="183"/>
      <c r="D72" s="183"/>
      <c r="E72" s="184" t="str">
        <f>IF(E55="","",E55*5350)</f>
        <v/>
      </c>
      <c r="F72" s="184"/>
      <c r="G72" s="184"/>
      <c r="H72" s="184"/>
    </row>
    <row r="73" spans="1:13" ht="17.25" customHeight="1" x14ac:dyDescent="0.25">
      <c r="A73" s="177" t="s">
        <v>61</v>
      </c>
      <c r="B73" s="178"/>
      <c r="C73" s="178"/>
      <c r="D73" s="178"/>
      <c r="E73" s="178"/>
      <c r="F73" s="178"/>
      <c r="G73" s="178"/>
      <c r="H73" s="179"/>
    </row>
    <row r="74" spans="1:13" ht="17.25" customHeight="1" x14ac:dyDescent="0.25">
      <c r="A74" s="62"/>
      <c r="B74" s="63"/>
      <c r="C74" s="64" t="s">
        <v>744</v>
      </c>
      <c r="D74" s="63"/>
      <c r="E74" s="64" t="s">
        <v>745</v>
      </c>
      <c r="F74" s="63"/>
      <c r="G74" s="52"/>
      <c r="H74" s="53"/>
    </row>
    <row r="75" spans="1:13" ht="73.5" customHeight="1" x14ac:dyDescent="0.25">
      <c r="A75" s="65" t="s">
        <v>753</v>
      </c>
      <c r="B75" s="66"/>
      <c r="C75" s="56"/>
      <c r="D75" s="56"/>
      <c r="E75" s="56">
        <v>0</v>
      </c>
      <c r="F75" s="56"/>
      <c r="G75" s="58"/>
      <c r="H75" s="59"/>
      <c r="I75" s="48" t="s">
        <v>62</v>
      </c>
    </row>
    <row r="76" spans="1:13" ht="51.75" customHeight="1" x14ac:dyDescent="0.25">
      <c r="A76" s="54" t="s">
        <v>746</v>
      </c>
      <c r="B76" s="55"/>
      <c r="C76" s="56"/>
      <c r="D76" s="56"/>
      <c r="E76" s="56">
        <v>0</v>
      </c>
      <c r="F76" s="56"/>
      <c r="G76" s="60"/>
      <c r="H76" s="61"/>
    </row>
    <row r="77" spans="1:13" ht="51.75" customHeight="1" x14ac:dyDescent="0.25">
      <c r="A77" s="54" t="s">
        <v>747</v>
      </c>
      <c r="B77" s="55"/>
      <c r="C77" s="56"/>
      <c r="D77" s="56"/>
      <c r="E77" s="56">
        <v>0</v>
      </c>
      <c r="F77" s="56"/>
      <c r="G77" s="60"/>
      <c r="H77" s="61"/>
    </row>
    <row r="78" spans="1:13" ht="51.75" customHeight="1" x14ac:dyDescent="0.25">
      <c r="A78" s="54" t="s">
        <v>63</v>
      </c>
      <c r="B78" s="55"/>
      <c r="C78" s="56"/>
      <c r="D78" s="56"/>
      <c r="E78" s="56">
        <v>0</v>
      </c>
      <c r="F78" s="56"/>
      <c r="G78" s="60"/>
      <c r="H78" s="61"/>
    </row>
    <row r="79" spans="1:13" ht="51.75" customHeight="1" x14ac:dyDescent="0.25">
      <c r="A79" s="54" t="s">
        <v>64</v>
      </c>
      <c r="B79" s="55"/>
      <c r="C79" s="56"/>
      <c r="D79" s="56"/>
      <c r="E79" s="56">
        <v>0</v>
      </c>
      <c r="F79" s="56"/>
      <c r="G79" s="60"/>
      <c r="H79" s="61"/>
    </row>
    <row r="80" spans="1:13" ht="51.75" customHeight="1" x14ac:dyDescent="0.25">
      <c r="A80" s="54" t="s">
        <v>748</v>
      </c>
      <c r="B80" s="55"/>
      <c r="C80" s="57">
        <f>(C75+C76+C77+C78+C79)*0.07</f>
        <v>0</v>
      </c>
      <c r="D80" s="57"/>
      <c r="E80" s="57">
        <f>(E75+E76+E77+E78+E79)*0.07</f>
        <v>0</v>
      </c>
      <c r="F80" s="57"/>
      <c r="G80" s="60"/>
      <c r="H80" s="61"/>
    </row>
    <row r="81" spans="1:8" ht="51.75" customHeight="1" x14ac:dyDescent="0.25">
      <c r="A81" s="55" t="s">
        <v>749</v>
      </c>
      <c r="B81" s="55"/>
      <c r="C81" s="57">
        <f>C75+C76+C77+C78+C79+C80</f>
        <v>0</v>
      </c>
      <c r="D81" s="57"/>
      <c r="E81" s="57">
        <f>E75+E76+E77+E78+E79+E80</f>
        <v>0</v>
      </c>
      <c r="F81" s="57"/>
      <c r="G81" s="50"/>
      <c r="H81" s="51"/>
    </row>
    <row r="82" spans="1:8" ht="15.75" thickBot="1" x14ac:dyDescent="0.3">
      <c r="A82" s="67" t="str">
        <f>IF(E72="",Ciselniky!A34,IF(SUM($C$81:$F$81)&lt;=E72,Ciselniky!A35,Ciselniky!A36))</f>
        <v>Je potrebné vyplniť údaje v riadku 53 a 54 vo formáte mm.rrrr</v>
      </c>
      <c r="B82" s="68"/>
      <c r="C82" s="68"/>
      <c r="D82" s="68"/>
      <c r="E82" s="68"/>
      <c r="F82" s="68"/>
      <c r="G82" s="68"/>
      <c r="H82" s="69"/>
    </row>
  </sheetData>
  <sheetProtection algorithmName="SHA-512" hashValue="xTvwCyUgOMNutNlYhKwVtZUOWEzKqt6FGRSeBak8tq5+94kJSYUGwj/gypse5Q8HvQtVRQuwTT/qPHtAtBvnjQ==" saltValue="K9NEI6ZHkpZ4d2j5NTmI/g==" spinCount="100000" sheet="1" formatCells="0" formatColumns="0" formatRows="0"/>
  <dataConsolidate/>
  <mergeCells count="143">
    <mergeCell ref="A73:H73"/>
    <mergeCell ref="E55:G55"/>
    <mergeCell ref="A72:D72"/>
    <mergeCell ref="E72:H72"/>
    <mergeCell ref="A1:H1"/>
    <mergeCell ref="A2:H2"/>
    <mergeCell ref="F6:H6"/>
    <mergeCell ref="A43:H43"/>
    <mergeCell ref="A45:B45"/>
    <mergeCell ref="G45:H45"/>
    <mergeCell ref="F19:H19"/>
    <mergeCell ref="F20:H20"/>
    <mergeCell ref="F21:H21"/>
    <mergeCell ref="A22:H22"/>
    <mergeCell ref="A30:H30"/>
    <mergeCell ref="A27:C27"/>
    <mergeCell ref="A28:C28"/>
    <mergeCell ref="E45:F45"/>
    <mergeCell ref="A3:H3"/>
    <mergeCell ref="A34:H34"/>
    <mergeCell ref="A9:H9"/>
    <mergeCell ref="A4:E4"/>
    <mergeCell ref="A5:E5"/>
    <mergeCell ref="A7:E7"/>
    <mergeCell ref="F4:H4"/>
    <mergeCell ref="A11:E11"/>
    <mergeCell ref="F16:H16"/>
    <mergeCell ref="A49:D49"/>
    <mergeCell ref="A51:D51"/>
    <mergeCell ref="A46:B46"/>
    <mergeCell ref="A59:H59"/>
    <mergeCell ref="A48:H48"/>
    <mergeCell ref="F5:H5"/>
    <mergeCell ref="F7:H7"/>
    <mergeCell ref="F8:H8"/>
    <mergeCell ref="A13:E13"/>
    <mergeCell ref="A10:E10"/>
    <mergeCell ref="A29:C29"/>
    <mergeCell ref="C46:E46"/>
    <mergeCell ref="F46:H46"/>
    <mergeCell ref="A36:E36"/>
    <mergeCell ref="A37:E37"/>
    <mergeCell ref="A38:E38"/>
    <mergeCell ref="A39:E39"/>
    <mergeCell ref="F36:H36"/>
    <mergeCell ref="F37:H37"/>
    <mergeCell ref="F38:H38"/>
    <mergeCell ref="F24:H24"/>
    <mergeCell ref="E62:G62"/>
    <mergeCell ref="A65:H65"/>
    <mergeCell ref="E51:G51"/>
    <mergeCell ref="E50:G50"/>
    <mergeCell ref="E49:G49"/>
    <mergeCell ref="A61:D61"/>
    <mergeCell ref="A62:D62"/>
    <mergeCell ref="A63:D63"/>
    <mergeCell ref="A64:D64"/>
    <mergeCell ref="A53:D53"/>
    <mergeCell ref="A54:D54"/>
    <mergeCell ref="A50:D50"/>
    <mergeCell ref="F27:H27"/>
    <mergeCell ref="F28:H28"/>
    <mergeCell ref="F29:H29"/>
    <mergeCell ref="A25:C25"/>
    <mergeCell ref="A26:C26"/>
    <mergeCell ref="F25:H25"/>
    <mergeCell ref="F26:H26"/>
    <mergeCell ref="A60:D60"/>
    <mergeCell ref="E60:G60"/>
    <mergeCell ref="A47:H47"/>
    <mergeCell ref="A35:E35"/>
    <mergeCell ref="F35:H35"/>
    <mergeCell ref="A40:E40"/>
    <mergeCell ref="A41:E41"/>
    <mergeCell ref="F40:H40"/>
    <mergeCell ref="F41:H41"/>
    <mergeCell ref="F39:H39"/>
    <mergeCell ref="A42:H42"/>
    <mergeCell ref="A44:H44"/>
    <mergeCell ref="C45:D45"/>
    <mergeCell ref="A6:E6"/>
    <mergeCell ref="A12:E12"/>
    <mergeCell ref="F12:H12"/>
    <mergeCell ref="F11:H11"/>
    <mergeCell ref="A23:H23"/>
    <mergeCell ref="F13:H13"/>
    <mergeCell ref="F17:H17"/>
    <mergeCell ref="A14:E14"/>
    <mergeCell ref="F14:H14"/>
    <mergeCell ref="F15:H15"/>
    <mergeCell ref="A15:E15"/>
    <mergeCell ref="F18:H18"/>
    <mergeCell ref="F10:H10"/>
    <mergeCell ref="A8:E8"/>
    <mergeCell ref="A82:H82"/>
    <mergeCell ref="A71:H71"/>
    <mergeCell ref="A31:C31"/>
    <mergeCell ref="A32:C32"/>
    <mergeCell ref="A33:C33"/>
    <mergeCell ref="D31:E31"/>
    <mergeCell ref="D32:E32"/>
    <mergeCell ref="D33:E33"/>
    <mergeCell ref="F31:H31"/>
    <mergeCell ref="F32:H32"/>
    <mergeCell ref="F33:H33"/>
    <mergeCell ref="E53:G53"/>
    <mergeCell ref="E54:G54"/>
    <mergeCell ref="E52:G52"/>
    <mergeCell ref="A67:D67"/>
    <mergeCell ref="E61:G61"/>
    <mergeCell ref="E63:G63"/>
    <mergeCell ref="E64:G64"/>
    <mergeCell ref="E67:G67"/>
    <mergeCell ref="A66:H66"/>
    <mergeCell ref="E56:G56"/>
    <mergeCell ref="A70:H70"/>
    <mergeCell ref="A58:H58"/>
    <mergeCell ref="E68:G68"/>
    <mergeCell ref="A74:B74"/>
    <mergeCell ref="E74:F74"/>
    <mergeCell ref="C74:D74"/>
    <mergeCell ref="A75:B75"/>
    <mergeCell ref="A76:B76"/>
    <mergeCell ref="A77:B77"/>
    <mergeCell ref="A78:B78"/>
    <mergeCell ref="C75:D75"/>
    <mergeCell ref="C76:D76"/>
    <mergeCell ref="C77:D77"/>
    <mergeCell ref="C78:D78"/>
    <mergeCell ref="E75:F75"/>
    <mergeCell ref="E76:F76"/>
    <mergeCell ref="E77:F77"/>
    <mergeCell ref="E78:F78"/>
    <mergeCell ref="A79:B79"/>
    <mergeCell ref="A80:B80"/>
    <mergeCell ref="C79:D79"/>
    <mergeCell ref="E79:F79"/>
    <mergeCell ref="C80:D80"/>
    <mergeCell ref="E80:F80"/>
    <mergeCell ref="G75:H80"/>
    <mergeCell ref="A81:B81"/>
    <mergeCell ref="C81:D81"/>
    <mergeCell ref="E81:F81"/>
  </mergeCells>
  <conditionalFormatting sqref="E75:F79">
    <cfRule type="expression" dxfId="2" priority="1">
      <formula>AND($F$15="áno")</formula>
    </cfRule>
  </conditionalFormatting>
  <dataValidations count="3">
    <dataValidation showInputMessage="1" showErrorMessage="1" sqref="F12:H12" xr:uid="{00000000-0002-0000-0000-000000000000}"/>
    <dataValidation allowBlank="1" showInputMessage="1" showErrorMessage="1" prompt="Údaje uvádzať vo formáte mm.rrrr" sqref="E53:G54" xr:uid="{00000000-0002-0000-0000-000001000000}"/>
    <dataValidation type="decimal" allowBlank="1" showInputMessage="1" showErrorMessage="1" error="Pracovný úväzok musí byť vyšší ako 50%." sqref="E50:G50" xr:uid="{00000000-0002-0000-0000-000002000000}">
      <formula1>0.5</formula1>
      <formula2>10</formula2>
    </dataValidation>
  </dataValidations>
  <pageMargins left="0.7" right="0.7" top="0.83708333333333329" bottom="0.75" header="0.3" footer="0.3"/>
  <pageSetup paperSize="9" scale="80" fitToHeight="0" orientation="portrait" r:id="rId1"/>
  <headerFooter>
    <oddHeader>&amp;C&amp;G</oddHeader>
  </headerFooter>
  <legacyDrawing r:id="rId2"/>
  <legacyDrawingHF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2" operator="equal" id="{07D9AC05-AD3D-4AF5-BCAC-5EB3096E69E9}">
            <xm:f>Ciselniky!$A$35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14:cfRule type="cellIs" priority="3" operator="equal" id="{C02B5D94-2EAE-40A1-A887-BBE914413A8F}">
            <xm:f>Ciselniky!$A$36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A82:H82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3000000}">
          <x14:formula1>
            <xm:f>Ciselniky!$A$11:$A$12</xm:f>
          </x14:formula1>
          <xm:sqref>F15:H15</xm:sqref>
        </x14:dataValidation>
        <x14:dataValidation type="list" allowBlank="1" showInputMessage="1" showErrorMessage="1" xr:uid="{00000000-0002-0000-0000-000004000000}">
          <x14:formula1>
            <xm:f>Ciselniky!$B$70:$B$73</xm:f>
          </x14:formula1>
          <xm:sqref>F11:H11</xm:sqref>
        </x14:dataValidation>
        <x14:dataValidation type="list" allowBlank="1" showInputMessage="1" showErrorMessage="1" xr:uid="{00000000-0002-0000-0000-000005000000}">
          <x14:formula1>
            <xm:f>Ciselniky!$A$29:$A$32</xm:f>
          </x14:formula1>
          <xm:sqref>E64:G64 E51:G51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52"/>
  <sheetViews>
    <sheetView topLeftCell="A22" zoomScale="80" zoomScaleNormal="80" workbookViewId="0">
      <selection activeCell="E14" sqref="E14"/>
    </sheetView>
  </sheetViews>
  <sheetFormatPr defaultColWidth="9.140625" defaultRowHeight="12.75" x14ac:dyDescent="0.25"/>
  <cols>
    <col min="1" max="1" width="103.28515625" style="16" bestFit="1" customWidth="1"/>
    <col min="2" max="16384" width="9.140625" style="16"/>
  </cols>
  <sheetData>
    <row r="1" spans="1:1" ht="45.75" customHeight="1" thickBot="1" x14ac:dyDescent="0.3">
      <c r="A1" s="24" t="s">
        <v>65</v>
      </c>
    </row>
    <row r="2" spans="1:1" ht="17.25" customHeight="1" x14ac:dyDescent="0.25">
      <c r="A2" s="15" t="s">
        <v>66</v>
      </c>
    </row>
    <row r="3" spans="1:1" ht="17.25" customHeight="1" x14ac:dyDescent="0.25">
      <c r="A3" s="17" t="s">
        <v>67</v>
      </c>
    </row>
    <row r="4" spans="1:1" x14ac:dyDescent="0.25">
      <c r="A4" s="18" t="s">
        <v>68</v>
      </c>
    </row>
    <row r="5" spans="1:1" x14ac:dyDescent="0.25">
      <c r="A5" s="18" t="s">
        <v>69</v>
      </c>
    </row>
    <row r="6" spans="1:1" x14ac:dyDescent="0.25">
      <c r="A6" s="18" t="s">
        <v>70</v>
      </c>
    </row>
    <row r="7" spans="1:1" x14ac:dyDescent="0.25">
      <c r="A7" s="18" t="s">
        <v>71</v>
      </c>
    </row>
    <row r="8" spans="1:1" x14ac:dyDescent="0.25">
      <c r="A8" s="18" t="s">
        <v>72</v>
      </c>
    </row>
    <row r="9" spans="1:1" x14ac:dyDescent="0.25">
      <c r="A9" s="18" t="s">
        <v>73</v>
      </c>
    </row>
    <row r="10" spans="1:1" ht="17.25" customHeight="1" x14ac:dyDescent="0.25">
      <c r="A10" s="17" t="s">
        <v>74</v>
      </c>
    </row>
    <row r="11" spans="1:1" x14ac:dyDescent="0.25">
      <c r="A11" s="18" t="s">
        <v>75</v>
      </c>
    </row>
    <row r="12" spans="1:1" x14ac:dyDescent="0.25">
      <c r="A12" s="18" t="s">
        <v>76</v>
      </c>
    </row>
    <row r="13" spans="1:1" x14ac:dyDescent="0.25">
      <c r="A13" s="18" t="s">
        <v>77</v>
      </c>
    </row>
    <row r="14" spans="1:1" x14ac:dyDescent="0.25">
      <c r="A14" s="18" t="s">
        <v>78</v>
      </c>
    </row>
    <row r="15" spans="1:1" x14ac:dyDescent="0.25">
      <c r="A15" s="18" t="s">
        <v>79</v>
      </c>
    </row>
    <row r="16" spans="1:1" x14ac:dyDescent="0.25">
      <c r="A16" s="18" t="s">
        <v>80</v>
      </c>
    </row>
    <row r="17" spans="1:1" x14ac:dyDescent="0.25">
      <c r="A17" s="18" t="s">
        <v>81</v>
      </c>
    </row>
    <row r="18" spans="1:1" x14ac:dyDescent="0.25">
      <c r="A18" s="18" t="s">
        <v>82</v>
      </c>
    </row>
    <row r="19" spans="1:1" x14ac:dyDescent="0.25">
      <c r="A19" s="18" t="s">
        <v>83</v>
      </c>
    </row>
    <row r="20" spans="1:1" x14ac:dyDescent="0.25">
      <c r="A20" s="18" t="s">
        <v>84</v>
      </c>
    </row>
    <row r="21" spans="1:1" x14ac:dyDescent="0.25">
      <c r="A21" s="18" t="s">
        <v>85</v>
      </c>
    </row>
    <row r="22" spans="1:1" x14ac:dyDescent="0.25">
      <c r="A22" s="18" t="s">
        <v>86</v>
      </c>
    </row>
    <row r="23" spans="1:1" x14ac:dyDescent="0.25">
      <c r="A23" s="18" t="s">
        <v>87</v>
      </c>
    </row>
    <row r="24" spans="1:1" x14ac:dyDescent="0.25">
      <c r="A24" s="18" t="s">
        <v>88</v>
      </c>
    </row>
    <row r="25" spans="1:1" x14ac:dyDescent="0.25">
      <c r="A25" s="18" t="s">
        <v>89</v>
      </c>
    </row>
    <row r="26" spans="1:1" ht="17.25" customHeight="1" x14ac:dyDescent="0.25">
      <c r="A26" s="17" t="s">
        <v>90</v>
      </c>
    </row>
    <row r="27" spans="1:1" x14ac:dyDescent="0.25">
      <c r="A27" s="18" t="s">
        <v>91</v>
      </c>
    </row>
    <row r="28" spans="1:1" x14ac:dyDescent="0.25">
      <c r="A28" s="18" t="s">
        <v>92</v>
      </c>
    </row>
    <row r="29" spans="1:1" x14ac:dyDescent="0.25">
      <c r="A29" s="18" t="s">
        <v>93</v>
      </c>
    </row>
    <row r="30" spans="1:1" x14ac:dyDescent="0.25">
      <c r="A30" s="18" t="s">
        <v>94</v>
      </c>
    </row>
    <row r="31" spans="1:1" x14ac:dyDescent="0.25">
      <c r="A31" s="18" t="s">
        <v>95</v>
      </c>
    </row>
    <row r="32" spans="1:1" x14ac:dyDescent="0.25">
      <c r="A32" s="18" t="s">
        <v>96</v>
      </c>
    </row>
    <row r="33" spans="1:1" x14ac:dyDescent="0.25">
      <c r="A33" s="18" t="s">
        <v>97</v>
      </c>
    </row>
    <row r="34" spans="1:1" x14ac:dyDescent="0.25">
      <c r="A34" s="18" t="s">
        <v>98</v>
      </c>
    </row>
    <row r="35" spans="1:1" x14ac:dyDescent="0.25">
      <c r="A35" s="18" t="s">
        <v>99</v>
      </c>
    </row>
    <row r="36" spans="1:1" x14ac:dyDescent="0.25">
      <c r="A36" s="18" t="s">
        <v>100</v>
      </c>
    </row>
    <row r="37" spans="1:1" x14ac:dyDescent="0.25">
      <c r="A37" s="18" t="s">
        <v>101</v>
      </c>
    </row>
    <row r="38" spans="1:1" x14ac:dyDescent="0.25">
      <c r="A38" s="18" t="s">
        <v>102</v>
      </c>
    </row>
    <row r="39" spans="1:1" x14ac:dyDescent="0.25">
      <c r="A39" s="18" t="s">
        <v>103</v>
      </c>
    </row>
    <row r="40" spans="1:1" x14ac:dyDescent="0.25">
      <c r="A40" s="18" t="s">
        <v>104</v>
      </c>
    </row>
    <row r="41" spans="1:1" x14ac:dyDescent="0.25">
      <c r="A41" s="18" t="s">
        <v>105</v>
      </c>
    </row>
    <row r="42" spans="1:1" x14ac:dyDescent="0.25">
      <c r="A42" s="18" t="s">
        <v>106</v>
      </c>
    </row>
    <row r="43" spans="1:1" x14ac:dyDescent="0.25">
      <c r="A43" s="18" t="s">
        <v>107</v>
      </c>
    </row>
    <row r="44" spans="1:1" x14ac:dyDescent="0.25">
      <c r="A44" s="18" t="s">
        <v>108</v>
      </c>
    </row>
    <row r="45" spans="1:1" x14ac:dyDescent="0.25">
      <c r="A45" s="18" t="s">
        <v>109</v>
      </c>
    </row>
    <row r="46" spans="1:1" x14ac:dyDescent="0.25">
      <c r="A46" s="18" t="s">
        <v>110</v>
      </c>
    </row>
    <row r="47" spans="1:1" x14ac:dyDescent="0.25">
      <c r="A47" s="18" t="s">
        <v>111</v>
      </c>
    </row>
    <row r="48" spans="1:1" x14ac:dyDescent="0.25">
      <c r="A48" s="18" t="s">
        <v>112</v>
      </c>
    </row>
    <row r="49" spans="1:1" x14ac:dyDescent="0.25">
      <c r="A49" s="18" t="s">
        <v>113</v>
      </c>
    </row>
    <row r="50" spans="1:1" x14ac:dyDescent="0.25">
      <c r="A50" s="18" t="s">
        <v>114</v>
      </c>
    </row>
    <row r="51" spans="1:1" ht="25.5" x14ac:dyDescent="0.25">
      <c r="A51" s="18" t="s">
        <v>115</v>
      </c>
    </row>
    <row r="52" spans="1:1" x14ac:dyDescent="0.25">
      <c r="A52" s="18" t="s">
        <v>116</v>
      </c>
    </row>
    <row r="53" spans="1:1" x14ac:dyDescent="0.25">
      <c r="A53" s="18" t="s">
        <v>117</v>
      </c>
    </row>
    <row r="54" spans="1:1" x14ac:dyDescent="0.25">
      <c r="A54" s="18" t="s">
        <v>118</v>
      </c>
    </row>
    <row r="55" spans="1:1" ht="17.25" customHeight="1" x14ac:dyDescent="0.25">
      <c r="A55" s="17" t="s">
        <v>119</v>
      </c>
    </row>
    <row r="56" spans="1:1" x14ac:dyDescent="0.25">
      <c r="A56" s="18" t="s">
        <v>120</v>
      </c>
    </row>
    <row r="57" spans="1:1" x14ac:dyDescent="0.25">
      <c r="A57" s="18" t="s">
        <v>121</v>
      </c>
    </row>
    <row r="58" spans="1:1" x14ac:dyDescent="0.25">
      <c r="A58" s="18" t="s">
        <v>122</v>
      </c>
    </row>
    <row r="59" spans="1:1" x14ac:dyDescent="0.25">
      <c r="A59" s="18" t="s">
        <v>123</v>
      </c>
    </row>
    <row r="60" spans="1:1" x14ac:dyDescent="0.25">
      <c r="A60" s="18" t="s">
        <v>124</v>
      </c>
    </row>
    <row r="61" spans="1:1" x14ac:dyDescent="0.25">
      <c r="A61" s="18" t="s">
        <v>125</v>
      </c>
    </row>
    <row r="62" spans="1:1" x14ac:dyDescent="0.25">
      <c r="A62" s="18" t="s">
        <v>126</v>
      </c>
    </row>
    <row r="63" spans="1:1" x14ac:dyDescent="0.25">
      <c r="A63" s="18" t="s">
        <v>127</v>
      </c>
    </row>
    <row r="64" spans="1:1" x14ac:dyDescent="0.25">
      <c r="A64" s="18" t="s">
        <v>128</v>
      </c>
    </row>
    <row r="65" spans="1:1" x14ac:dyDescent="0.25">
      <c r="A65" s="18" t="s">
        <v>129</v>
      </c>
    </row>
    <row r="66" spans="1:1" x14ac:dyDescent="0.25">
      <c r="A66" s="18" t="s">
        <v>130</v>
      </c>
    </row>
    <row r="67" spans="1:1" x14ac:dyDescent="0.25">
      <c r="A67" s="18" t="s">
        <v>131</v>
      </c>
    </row>
    <row r="68" spans="1:1" x14ac:dyDescent="0.25">
      <c r="A68" s="18" t="s">
        <v>132</v>
      </c>
    </row>
    <row r="69" spans="1:1" x14ac:dyDescent="0.25">
      <c r="A69" s="18" t="s">
        <v>133</v>
      </c>
    </row>
    <row r="70" spans="1:1" x14ac:dyDescent="0.25">
      <c r="A70" s="18" t="s">
        <v>134</v>
      </c>
    </row>
    <row r="71" spans="1:1" x14ac:dyDescent="0.25">
      <c r="A71" s="18" t="s">
        <v>135</v>
      </c>
    </row>
    <row r="72" spans="1:1" x14ac:dyDescent="0.25">
      <c r="A72" s="18" t="s">
        <v>136</v>
      </c>
    </row>
    <row r="73" spans="1:1" x14ac:dyDescent="0.25">
      <c r="A73" s="18" t="s">
        <v>137</v>
      </c>
    </row>
    <row r="74" spans="1:1" x14ac:dyDescent="0.25">
      <c r="A74" s="18" t="s">
        <v>138</v>
      </c>
    </row>
    <row r="75" spans="1:1" x14ac:dyDescent="0.25">
      <c r="A75" s="18" t="s">
        <v>139</v>
      </c>
    </row>
    <row r="76" spans="1:1" x14ac:dyDescent="0.25">
      <c r="A76" s="18" t="s">
        <v>140</v>
      </c>
    </row>
    <row r="77" spans="1:1" x14ac:dyDescent="0.25">
      <c r="A77" s="18" t="s">
        <v>141</v>
      </c>
    </row>
    <row r="78" spans="1:1" x14ac:dyDescent="0.25">
      <c r="A78" s="18" t="s">
        <v>142</v>
      </c>
    </row>
    <row r="79" spans="1:1" x14ac:dyDescent="0.25">
      <c r="A79" s="18" t="s">
        <v>143</v>
      </c>
    </row>
    <row r="80" spans="1:1" x14ac:dyDescent="0.25">
      <c r="A80" s="18" t="s">
        <v>144</v>
      </c>
    </row>
    <row r="81" spans="1:1" x14ac:dyDescent="0.25">
      <c r="A81" s="18" t="s">
        <v>145</v>
      </c>
    </row>
    <row r="82" spans="1:1" x14ac:dyDescent="0.25">
      <c r="A82" s="18" t="s">
        <v>146</v>
      </c>
    </row>
    <row r="83" spans="1:1" ht="13.9" customHeight="1" x14ac:dyDescent="0.25">
      <c r="A83" s="19"/>
    </row>
    <row r="84" spans="1:1" ht="17.25" customHeight="1" x14ac:dyDescent="0.25">
      <c r="A84" s="15" t="s">
        <v>147</v>
      </c>
    </row>
    <row r="85" spans="1:1" ht="17.25" customHeight="1" x14ac:dyDescent="0.25">
      <c r="A85" s="17" t="s">
        <v>148</v>
      </c>
    </row>
    <row r="86" spans="1:1" x14ac:dyDescent="0.25">
      <c r="A86" s="18" t="s">
        <v>149</v>
      </c>
    </row>
    <row r="87" spans="1:1" x14ac:dyDescent="0.25">
      <c r="A87" s="18" t="s">
        <v>150</v>
      </c>
    </row>
    <row r="88" spans="1:1" x14ac:dyDescent="0.25">
      <c r="A88" s="18" t="s">
        <v>151</v>
      </c>
    </row>
    <row r="89" spans="1:1" x14ac:dyDescent="0.25">
      <c r="A89" s="18" t="s">
        <v>152</v>
      </c>
    </row>
    <row r="90" spans="1:1" x14ac:dyDescent="0.25">
      <c r="A90" s="18" t="s">
        <v>153</v>
      </c>
    </row>
    <row r="91" spans="1:1" x14ac:dyDescent="0.25">
      <c r="A91" s="18" t="s">
        <v>154</v>
      </c>
    </row>
    <row r="92" spans="1:1" x14ac:dyDescent="0.25">
      <c r="A92" s="18" t="s">
        <v>148</v>
      </c>
    </row>
    <row r="93" spans="1:1" x14ac:dyDescent="0.25">
      <c r="A93" s="18" t="s">
        <v>155</v>
      </c>
    </row>
    <row r="94" spans="1:1" x14ac:dyDescent="0.25">
      <c r="A94" s="18" t="s">
        <v>156</v>
      </c>
    </row>
    <row r="95" spans="1:1" x14ac:dyDescent="0.25">
      <c r="A95" s="18" t="s">
        <v>157</v>
      </c>
    </row>
    <row r="96" spans="1:1" x14ac:dyDescent="0.25">
      <c r="A96" s="18" t="s">
        <v>158</v>
      </c>
    </row>
    <row r="97" spans="1:1" x14ac:dyDescent="0.25">
      <c r="A97" s="18" t="s">
        <v>159</v>
      </c>
    </row>
    <row r="98" spans="1:1" x14ac:dyDescent="0.25">
      <c r="A98" s="18" t="s">
        <v>160</v>
      </c>
    </row>
    <row r="99" spans="1:1" x14ac:dyDescent="0.25">
      <c r="A99" s="18" t="s">
        <v>161</v>
      </c>
    </row>
    <row r="100" spans="1:1" ht="15" x14ac:dyDescent="0.25">
      <c r="A100" s="17" t="s">
        <v>162</v>
      </c>
    </row>
    <row r="101" spans="1:1" x14ac:dyDescent="0.25">
      <c r="A101" s="18" t="s">
        <v>163</v>
      </c>
    </row>
    <row r="102" spans="1:1" x14ac:dyDescent="0.25">
      <c r="A102" s="18" t="s">
        <v>164</v>
      </c>
    </row>
    <row r="103" spans="1:1" x14ac:dyDescent="0.25">
      <c r="A103" s="18" t="s">
        <v>165</v>
      </c>
    </row>
    <row r="104" spans="1:1" x14ac:dyDescent="0.25">
      <c r="A104" s="18" t="s">
        <v>166</v>
      </c>
    </row>
    <row r="105" spans="1:1" x14ac:dyDescent="0.25">
      <c r="A105" s="18" t="s">
        <v>167</v>
      </c>
    </row>
    <row r="106" spans="1:1" ht="17.25" customHeight="1" x14ac:dyDescent="0.25">
      <c r="A106" s="17" t="s">
        <v>168</v>
      </c>
    </row>
    <row r="107" spans="1:1" x14ac:dyDescent="0.25">
      <c r="A107" s="18" t="s">
        <v>169</v>
      </c>
    </row>
    <row r="108" spans="1:1" x14ac:dyDescent="0.25">
      <c r="A108" s="18" t="s">
        <v>170</v>
      </c>
    </row>
    <row r="109" spans="1:1" x14ac:dyDescent="0.25">
      <c r="A109" s="18" t="s">
        <v>171</v>
      </c>
    </row>
    <row r="110" spans="1:1" x14ac:dyDescent="0.25">
      <c r="A110" s="18" t="s">
        <v>172</v>
      </c>
    </row>
    <row r="111" spans="1:1" x14ac:dyDescent="0.25">
      <c r="A111" s="18" t="s">
        <v>168</v>
      </c>
    </row>
    <row r="112" spans="1:1" x14ac:dyDescent="0.25">
      <c r="A112" s="18" t="s">
        <v>173</v>
      </c>
    </row>
    <row r="113" spans="1:1" x14ac:dyDescent="0.25">
      <c r="A113" s="18" t="s">
        <v>174</v>
      </c>
    </row>
    <row r="114" spans="1:1" x14ac:dyDescent="0.25">
      <c r="A114" s="18" t="s">
        <v>175</v>
      </c>
    </row>
    <row r="115" spans="1:1" x14ac:dyDescent="0.25">
      <c r="A115" s="18" t="s">
        <v>176</v>
      </c>
    </row>
    <row r="116" spans="1:1" ht="17.25" customHeight="1" x14ac:dyDescent="0.25">
      <c r="A116" s="17" t="s">
        <v>177</v>
      </c>
    </row>
    <row r="117" spans="1:1" x14ac:dyDescent="0.25">
      <c r="A117" s="18" t="s">
        <v>178</v>
      </c>
    </row>
    <row r="118" spans="1:1" x14ac:dyDescent="0.25">
      <c r="A118" s="18" t="s">
        <v>179</v>
      </c>
    </row>
    <row r="119" spans="1:1" x14ac:dyDescent="0.25">
      <c r="A119" s="18" t="s">
        <v>180</v>
      </c>
    </row>
    <row r="120" spans="1:1" x14ac:dyDescent="0.25">
      <c r="A120" s="18" t="s">
        <v>181</v>
      </c>
    </row>
    <row r="121" spans="1:1" x14ac:dyDescent="0.25">
      <c r="A121" s="18" t="s">
        <v>182</v>
      </c>
    </row>
    <row r="122" spans="1:1" x14ac:dyDescent="0.25">
      <c r="A122" s="18" t="s">
        <v>183</v>
      </c>
    </row>
    <row r="123" spans="1:1" ht="15" x14ac:dyDescent="0.25">
      <c r="A123" s="19"/>
    </row>
    <row r="124" spans="1:1" ht="17.25" customHeight="1" x14ac:dyDescent="0.25">
      <c r="A124" s="15" t="s">
        <v>184</v>
      </c>
    </row>
    <row r="125" spans="1:1" ht="17.25" customHeight="1" x14ac:dyDescent="0.25">
      <c r="A125" s="17" t="s">
        <v>185</v>
      </c>
    </row>
    <row r="126" spans="1:1" x14ac:dyDescent="0.25">
      <c r="A126" s="18" t="s">
        <v>186</v>
      </c>
    </row>
    <row r="127" spans="1:1" x14ac:dyDescent="0.25">
      <c r="A127" s="18" t="s">
        <v>187</v>
      </c>
    </row>
    <row r="128" spans="1:1" x14ac:dyDescent="0.25">
      <c r="A128" s="18" t="s">
        <v>188</v>
      </c>
    </row>
    <row r="129" spans="1:1" x14ac:dyDescent="0.25">
      <c r="A129" s="18" t="s">
        <v>189</v>
      </c>
    </row>
    <row r="130" spans="1:1" x14ac:dyDescent="0.25">
      <c r="A130" s="18" t="s">
        <v>190</v>
      </c>
    </row>
    <row r="131" spans="1:1" x14ac:dyDescent="0.25">
      <c r="A131" s="18" t="s">
        <v>191</v>
      </c>
    </row>
    <row r="132" spans="1:1" x14ac:dyDescent="0.25">
      <c r="A132" s="18" t="s">
        <v>192</v>
      </c>
    </row>
    <row r="133" spans="1:1" x14ac:dyDescent="0.25">
      <c r="A133" s="18" t="s">
        <v>193</v>
      </c>
    </row>
    <row r="134" spans="1:1" x14ac:dyDescent="0.25">
      <c r="A134" s="18" t="s">
        <v>194</v>
      </c>
    </row>
    <row r="135" spans="1:1" x14ac:dyDescent="0.25">
      <c r="A135" s="18" t="s">
        <v>195</v>
      </c>
    </row>
    <row r="136" spans="1:1" x14ac:dyDescent="0.25">
      <c r="A136" s="18" t="s">
        <v>196</v>
      </c>
    </row>
    <row r="137" spans="1:1" x14ac:dyDescent="0.25">
      <c r="A137" s="18" t="s">
        <v>197</v>
      </c>
    </row>
    <row r="138" spans="1:1" x14ac:dyDescent="0.25">
      <c r="A138" s="18" t="s">
        <v>198</v>
      </c>
    </row>
    <row r="139" spans="1:1" x14ac:dyDescent="0.25">
      <c r="A139" s="18" t="s">
        <v>199</v>
      </c>
    </row>
    <row r="140" spans="1:1" x14ac:dyDescent="0.25">
      <c r="A140" s="18" t="s">
        <v>200</v>
      </c>
    </row>
    <row r="141" spans="1:1" x14ac:dyDescent="0.25">
      <c r="A141" s="18" t="s">
        <v>201</v>
      </c>
    </row>
    <row r="142" spans="1:1" x14ac:dyDescent="0.25">
      <c r="A142" s="18" t="s">
        <v>202</v>
      </c>
    </row>
    <row r="143" spans="1:1" x14ac:dyDescent="0.25">
      <c r="A143" s="18" t="s">
        <v>203</v>
      </c>
    </row>
    <row r="144" spans="1:1" x14ac:dyDescent="0.25">
      <c r="A144" s="18" t="s">
        <v>204</v>
      </c>
    </row>
    <row r="145" spans="1:1" x14ac:dyDescent="0.25">
      <c r="A145" s="18" t="s">
        <v>205</v>
      </c>
    </row>
    <row r="146" spans="1:1" x14ac:dyDescent="0.25">
      <c r="A146" s="18" t="s">
        <v>206</v>
      </c>
    </row>
    <row r="147" spans="1:1" x14ac:dyDescent="0.25">
      <c r="A147" s="18" t="s">
        <v>207</v>
      </c>
    </row>
    <row r="148" spans="1:1" x14ac:dyDescent="0.25">
      <c r="A148" s="20" t="s">
        <v>208</v>
      </c>
    </row>
    <row r="149" spans="1:1" x14ac:dyDescent="0.25">
      <c r="A149" s="18" t="s">
        <v>209</v>
      </c>
    </row>
    <row r="150" spans="1:1" x14ac:dyDescent="0.25">
      <c r="A150" s="18" t="s">
        <v>210</v>
      </c>
    </row>
    <row r="151" spans="1:1" x14ac:dyDescent="0.25">
      <c r="A151" s="18" t="s">
        <v>211</v>
      </c>
    </row>
    <row r="152" spans="1:1" x14ac:dyDescent="0.25">
      <c r="A152" s="18" t="s">
        <v>212</v>
      </c>
    </row>
    <row r="153" spans="1:1" x14ac:dyDescent="0.25">
      <c r="A153" s="18" t="s">
        <v>213</v>
      </c>
    </row>
    <row r="154" spans="1:1" x14ac:dyDescent="0.25">
      <c r="A154" s="18" t="s">
        <v>214</v>
      </c>
    </row>
    <row r="155" spans="1:1" x14ac:dyDescent="0.25">
      <c r="A155" s="18" t="s">
        <v>215</v>
      </c>
    </row>
    <row r="156" spans="1:1" x14ac:dyDescent="0.25">
      <c r="A156" s="18" t="s">
        <v>216</v>
      </c>
    </row>
    <row r="157" spans="1:1" x14ac:dyDescent="0.25">
      <c r="A157" s="18" t="s">
        <v>217</v>
      </c>
    </row>
    <row r="158" spans="1:1" x14ac:dyDescent="0.25">
      <c r="A158" s="18" t="s">
        <v>218</v>
      </c>
    </row>
    <row r="159" spans="1:1" x14ac:dyDescent="0.25">
      <c r="A159" s="18" t="s">
        <v>186</v>
      </c>
    </row>
    <row r="160" spans="1:1" ht="30.95" customHeight="1" x14ac:dyDescent="0.25">
      <c r="A160" s="17" t="s">
        <v>219</v>
      </c>
    </row>
    <row r="161" spans="1:1" x14ac:dyDescent="0.25">
      <c r="A161" s="18" t="s">
        <v>220</v>
      </c>
    </row>
    <row r="162" spans="1:1" x14ac:dyDescent="0.25">
      <c r="A162" s="18" t="s">
        <v>221</v>
      </c>
    </row>
    <row r="163" spans="1:1" x14ac:dyDescent="0.25">
      <c r="A163" s="18" t="s">
        <v>222</v>
      </c>
    </row>
    <row r="164" spans="1:1" x14ac:dyDescent="0.25">
      <c r="A164" s="18" t="s">
        <v>223</v>
      </c>
    </row>
    <row r="165" spans="1:1" x14ac:dyDescent="0.25">
      <c r="A165" s="18" t="s">
        <v>224</v>
      </c>
    </row>
    <row r="166" spans="1:1" x14ac:dyDescent="0.25">
      <c r="A166" s="18" t="s">
        <v>225</v>
      </c>
    </row>
    <row r="167" spans="1:1" x14ac:dyDescent="0.25">
      <c r="A167" s="18" t="s">
        <v>226</v>
      </c>
    </row>
    <row r="168" spans="1:1" x14ac:dyDescent="0.25">
      <c r="A168" s="18" t="s">
        <v>227</v>
      </c>
    </row>
    <row r="169" spans="1:1" x14ac:dyDescent="0.25">
      <c r="A169" s="18" t="s">
        <v>228</v>
      </c>
    </row>
    <row r="170" spans="1:1" x14ac:dyDescent="0.25">
      <c r="A170" s="18" t="s">
        <v>229</v>
      </c>
    </row>
    <row r="171" spans="1:1" x14ac:dyDescent="0.25">
      <c r="A171" s="18" t="s">
        <v>230</v>
      </c>
    </row>
    <row r="172" spans="1:1" ht="30" x14ac:dyDescent="0.25">
      <c r="A172" s="17" t="s">
        <v>231</v>
      </c>
    </row>
    <row r="173" spans="1:1" x14ac:dyDescent="0.25">
      <c r="A173" s="18" t="s">
        <v>232</v>
      </c>
    </row>
    <row r="174" spans="1:1" x14ac:dyDescent="0.25">
      <c r="A174" s="18" t="s">
        <v>233</v>
      </c>
    </row>
    <row r="175" spans="1:1" x14ac:dyDescent="0.25">
      <c r="A175" s="18" t="s">
        <v>234</v>
      </c>
    </row>
    <row r="176" spans="1:1" x14ac:dyDescent="0.25">
      <c r="A176" s="18" t="s">
        <v>235</v>
      </c>
    </row>
    <row r="177" spans="1:1" x14ac:dyDescent="0.25">
      <c r="A177" s="18" t="s">
        <v>236</v>
      </c>
    </row>
    <row r="178" spans="1:1" x14ac:dyDescent="0.25">
      <c r="A178" s="18" t="s">
        <v>237</v>
      </c>
    </row>
    <row r="179" spans="1:1" x14ac:dyDescent="0.25">
      <c r="A179" s="18" t="s">
        <v>238</v>
      </c>
    </row>
    <row r="180" spans="1:1" x14ac:dyDescent="0.25">
      <c r="A180" s="18" t="s">
        <v>239</v>
      </c>
    </row>
    <row r="181" spans="1:1" x14ac:dyDescent="0.25">
      <c r="A181" s="18" t="s">
        <v>240</v>
      </c>
    </row>
    <row r="182" spans="1:1" x14ac:dyDescent="0.25">
      <c r="A182" s="18" t="s">
        <v>241</v>
      </c>
    </row>
    <row r="183" spans="1:1" x14ac:dyDescent="0.25">
      <c r="A183" s="20" t="s">
        <v>242</v>
      </c>
    </row>
    <row r="184" spans="1:1" x14ac:dyDescent="0.25">
      <c r="A184" s="18" t="s">
        <v>243</v>
      </c>
    </row>
    <row r="185" spans="1:1" x14ac:dyDescent="0.25">
      <c r="A185" s="18" t="s">
        <v>244</v>
      </c>
    </row>
    <row r="186" spans="1:1" x14ac:dyDescent="0.25">
      <c r="A186" s="18" t="s">
        <v>245</v>
      </c>
    </row>
    <row r="187" spans="1:1" x14ac:dyDescent="0.25">
      <c r="A187" s="18" t="s">
        <v>246</v>
      </c>
    </row>
    <row r="188" spans="1:1" x14ac:dyDescent="0.25">
      <c r="A188" s="18" t="s">
        <v>247</v>
      </c>
    </row>
    <row r="189" spans="1:1" x14ac:dyDescent="0.25">
      <c r="A189" s="18" t="s">
        <v>248</v>
      </c>
    </row>
    <row r="190" spans="1:1" x14ac:dyDescent="0.25">
      <c r="A190" s="18" t="s">
        <v>249</v>
      </c>
    </row>
    <row r="191" spans="1:1" x14ac:dyDescent="0.25">
      <c r="A191" s="18" t="s">
        <v>250</v>
      </c>
    </row>
    <row r="192" spans="1:1" ht="15" x14ac:dyDescent="0.25">
      <c r="A192" s="21"/>
    </row>
    <row r="193" spans="1:1" ht="17.25" customHeight="1" x14ac:dyDescent="0.25">
      <c r="A193" s="15" t="s">
        <v>251</v>
      </c>
    </row>
    <row r="194" spans="1:1" ht="17.25" customHeight="1" x14ac:dyDescent="0.25">
      <c r="A194" s="17" t="s">
        <v>252</v>
      </c>
    </row>
    <row r="195" spans="1:1" x14ac:dyDescent="0.25">
      <c r="A195" s="18" t="s">
        <v>253</v>
      </c>
    </row>
    <row r="196" spans="1:1" x14ac:dyDescent="0.25">
      <c r="A196" s="18" t="s">
        <v>254</v>
      </c>
    </row>
    <row r="197" spans="1:1" x14ac:dyDescent="0.25">
      <c r="A197" s="18" t="s">
        <v>255</v>
      </c>
    </row>
    <row r="198" spans="1:1" x14ac:dyDescent="0.25">
      <c r="A198" s="18" t="s">
        <v>256</v>
      </c>
    </row>
    <row r="199" spans="1:1" x14ac:dyDescent="0.25">
      <c r="A199" s="18" t="s">
        <v>257</v>
      </c>
    </row>
    <row r="200" spans="1:1" x14ac:dyDescent="0.25">
      <c r="A200" s="18" t="s">
        <v>258</v>
      </c>
    </row>
    <row r="201" spans="1:1" x14ac:dyDescent="0.25">
      <c r="A201" s="18" t="s">
        <v>259</v>
      </c>
    </row>
    <row r="202" spans="1:1" x14ac:dyDescent="0.25">
      <c r="A202" s="18" t="s">
        <v>260</v>
      </c>
    </row>
    <row r="203" spans="1:1" x14ac:dyDescent="0.25">
      <c r="A203" s="18" t="s">
        <v>261</v>
      </c>
    </row>
    <row r="204" spans="1:1" x14ac:dyDescent="0.25">
      <c r="A204" s="18" t="s">
        <v>262</v>
      </c>
    </row>
    <row r="205" spans="1:1" ht="17.25" customHeight="1" x14ac:dyDescent="0.25">
      <c r="A205" s="17" t="s">
        <v>263</v>
      </c>
    </row>
    <row r="206" spans="1:1" x14ac:dyDescent="0.25">
      <c r="A206" s="18" t="s">
        <v>264</v>
      </c>
    </row>
    <row r="207" spans="1:1" x14ac:dyDescent="0.25">
      <c r="A207" s="18" t="s">
        <v>265</v>
      </c>
    </row>
    <row r="208" spans="1:1" x14ac:dyDescent="0.25">
      <c r="A208" s="18" t="s">
        <v>266</v>
      </c>
    </row>
    <row r="209" spans="1:1" x14ac:dyDescent="0.25">
      <c r="A209" s="18" t="s">
        <v>267</v>
      </c>
    </row>
    <row r="210" spans="1:1" x14ac:dyDescent="0.25">
      <c r="A210" s="18" t="s">
        <v>268</v>
      </c>
    </row>
    <row r="211" spans="1:1" x14ac:dyDescent="0.25">
      <c r="A211" s="18" t="s">
        <v>269</v>
      </c>
    </row>
    <row r="212" spans="1:1" x14ac:dyDescent="0.25">
      <c r="A212" s="18" t="s">
        <v>270</v>
      </c>
    </row>
    <row r="213" spans="1:1" x14ac:dyDescent="0.25">
      <c r="A213" s="18" t="s">
        <v>271</v>
      </c>
    </row>
    <row r="214" spans="1:1" x14ac:dyDescent="0.25">
      <c r="A214" s="18" t="s">
        <v>272</v>
      </c>
    </row>
    <row r="215" spans="1:1" x14ac:dyDescent="0.25">
      <c r="A215" s="18" t="s">
        <v>273</v>
      </c>
    </row>
    <row r="216" spans="1:1" x14ac:dyDescent="0.25">
      <c r="A216" s="18" t="s">
        <v>274</v>
      </c>
    </row>
    <row r="217" spans="1:1" x14ac:dyDescent="0.25">
      <c r="A217" s="18" t="s">
        <v>275</v>
      </c>
    </row>
    <row r="218" spans="1:1" x14ac:dyDescent="0.25">
      <c r="A218" s="18" t="s">
        <v>276</v>
      </c>
    </row>
    <row r="219" spans="1:1" x14ac:dyDescent="0.25">
      <c r="A219" s="18" t="s">
        <v>277</v>
      </c>
    </row>
    <row r="220" spans="1:1" x14ac:dyDescent="0.25">
      <c r="A220" s="18" t="s">
        <v>278</v>
      </c>
    </row>
    <row r="221" spans="1:1" x14ac:dyDescent="0.25">
      <c r="A221" s="18" t="s">
        <v>279</v>
      </c>
    </row>
    <row r="222" spans="1:1" x14ac:dyDescent="0.25">
      <c r="A222" s="18" t="s">
        <v>280</v>
      </c>
    </row>
    <row r="223" spans="1:1" x14ac:dyDescent="0.25">
      <c r="A223" s="18" t="s">
        <v>281</v>
      </c>
    </row>
    <row r="224" spans="1:1" x14ac:dyDescent="0.25">
      <c r="A224" s="18" t="s">
        <v>282</v>
      </c>
    </row>
    <row r="225" spans="1:1" x14ac:dyDescent="0.25">
      <c r="A225" s="18" t="s">
        <v>283</v>
      </c>
    </row>
    <row r="226" spans="1:1" x14ac:dyDescent="0.25">
      <c r="A226" s="18" t="s">
        <v>284</v>
      </c>
    </row>
    <row r="227" spans="1:1" x14ac:dyDescent="0.25">
      <c r="A227" s="18" t="s">
        <v>285</v>
      </c>
    </row>
    <row r="228" spans="1:1" x14ac:dyDescent="0.25">
      <c r="A228" s="18" t="s">
        <v>286</v>
      </c>
    </row>
    <row r="229" spans="1:1" x14ac:dyDescent="0.25">
      <c r="A229" s="18" t="s">
        <v>287</v>
      </c>
    </row>
    <row r="230" spans="1:1" x14ac:dyDescent="0.25">
      <c r="A230" s="18" t="s">
        <v>288</v>
      </c>
    </row>
    <row r="231" spans="1:1" x14ac:dyDescent="0.25">
      <c r="A231" s="18" t="s">
        <v>289</v>
      </c>
    </row>
    <row r="232" spans="1:1" ht="17.25" customHeight="1" x14ac:dyDescent="0.25">
      <c r="A232" s="17" t="s">
        <v>290</v>
      </c>
    </row>
    <row r="233" spans="1:1" x14ac:dyDescent="0.25">
      <c r="A233" s="18" t="s">
        <v>291</v>
      </c>
    </row>
    <row r="234" spans="1:1" x14ac:dyDescent="0.25">
      <c r="A234" s="18" t="s">
        <v>292</v>
      </c>
    </row>
    <row r="235" spans="1:1" x14ac:dyDescent="0.25">
      <c r="A235" s="18" t="s">
        <v>293</v>
      </c>
    </row>
    <row r="236" spans="1:1" x14ac:dyDescent="0.25">
      <c r="A236" s="18" t="s">
        <v>294</v>
      </c>
    </row>
    <row r="237" spans="1:1" x14ac:dyDescent="0.25">
      <c r="A237" s="18" t="s">
        <v>295</v>
      </c>
    </row>
    <row r="238" spans="1:1" x14ac:dyDescent="0.25">
      <c r="A238" s="18" t="s">
        <v>296</v>
      </c>
    </row>
    <row r="239" spans="1:1" x14ac:dyDescent="0.25">
      <c r="A239" s="18" t="s">
        <v>297</v>
      </c>
    </row>
    <row r="240" spans="1:1" x14ac:dyDescent="0.25">
      <c r="A240" s="18" t="s">
        <v>298</v>
      </c>
    </row>
    <row r="241" spans="1:1" x14ac:dyDescent="0.25">
      <c r="A241" s="18" t="s">
        <v>299</v>
      </c>
    </row>
    <row r="242" spans="1:1" x14ac:dyDescent="0.25">
      <c r="A242" s="18" t="s">
        <v>300</v>
      </c>
    </row>
    <row r="243" spans="1:1" x14ac:dyDescent="0.25">
      <c r="A243" s="18" t="s">
        <v>301</v>
      </c>
    </row>
    <row r="244" spans="1:1" x14ac:dyDescent="0.25">
      <c r="A244" s="18" t="s">
        <v>302</v>
      </c>
    </row>
    <row r="245" spans="1:1" x14ac:dyDescent="0.25">
      <c r="A245" s="18" t="s">
        <v>303</v>
      </c>
    </row>
    <row r="246" spans="1:1" ht="17.25" customHeight="1" x14ac:dyDescent="0.25">
      <c r="A246" s="17" t="s">
        <v>304</v>
      </c>
    </row>
    <row r="247" spans="1:1" x14ac:dyDescent="0.25">
      <c r="A247" s="18" t="s">
        <v>305</v>
      </c>
    </row>
    <row r="248" spans="1:1" x14ac:dyDescent="0.25">
      <c r="A248" s="18" t="s">
        <v>306</v>
      </c>
    </row>
    <row r="249" spans="1:1" x14ac:dyDescent="0.25">
      <c r="A249" s="18" t="s">
        <v>307</v>
      </c>
    </row>
    <row r="250" spans="1:1" x14ac:dyDescent="0.25">
      <c r="A250" s="18" t="s">
        <v>308</v>
      </c>
    </row>
    <row r="251" spans="1:1" x14ac:dyDescent="0.25">
      <c r="A251" s="18" t="s">
        <v>309</v>
      </c>
    </row>
    <row r="252" spans="1:1" x14ac:dyDescent="0.25">
      <c r="A252" s="18" t="s">
        <v>310</v>
      </c>
    </row>
    <row r="253" spans="1:1" x14ac:dyDescent="0.25">
      <c r="A253" s="18" t="s">
        <v>311</v>
      </c>
    </row>
    <row r="254" spans="1:1" x14ac:dyDescent="0.25">
      <c r="A254" s="18" t="s">
        <v>312</v>
      </c>
    </row>
    <row r="255" spans="1:1" x14ac:dyDescent="0.25">
      <c r="A255" s="18" t="s">
        <v>313</v>
      </c>
    </row>
    <row r="256" spans="1:1" x14ac:dyDescent="0.25">
      <c r="A256" s="18" t="s">
        <v>314</v>
      </c>
    </row>
    <row r="257" spans="1:1" x14ac:dyDescent="0.25">
      <c r="A257" s="18" t="s">
        <v>315</v>
      </c>
    </row>
    <row r="258" spans="1:1" x14ac:dyDescent="0.25">
      <c r="A258" s="18" t="s">
        <v>316</v>
      </c>
    </row>
    <row r="259" spans="1:1" ht="15" x14ac:dyDescent="0.25">
      <c r="A259" s="19"/>
    </row>
    <row r="260" spans="1:1" ht="17.25" customHeight="1" x14ac:dyDescent="0.25">
      <c r="A260" s="15" t="s">
        <v>317</v>
      </c>
    </row>
    <row r="261" spans="1:1" ht="17.25" customHeight="1" x14ac:dyDescent="0.25">
      <c r="A261" s="17" t="s">
        <v>318</v>
      </c>
    </row>
    <row r="262" spans="1:1" ht="12" customHeight="1" x14ac:dyDescent="0.25">
      <c r="A262" s="18" t="s">
        <v>319</v>
      </c>
    </row>
    <row r="263" spans="1:1" ht="12.75" customHeight="1" x14ac:dyDescent="0.25">
      <c r="A263" s="18" t="s">
        <v>320</v>
      </c>
    </row>
    <row r="264" spans="1:1" ht="12.75" customHeight="1" x14ac:dyDescent="0.25">
      <c r="A264" s="18" t="s">
        <v>321</v>
      </c>
    </row>
    <row r="265" spans="1:1" ht="12.75" customHeight="1" x14ac:dyDescent="0.25">
      <c r="A265" s="18" t="s">
        <v>322</v>
      </c>
    </row>
    <row r="266" spans="1:1" ht="12.75" customHeight="1" x14ac:dyDescent="0.25">
      <c r="A266" s="18" t="s">
        <v>323</v>
      </c>
    </row>
    <row r="267" spans="1:1" ht="12.75" customHeight="1" x14ac:dyDescent="0.25">
      <c r="A267" s="18" t="s">
        <v>324</v>
      </c>
    </row>
    <row r="268" spans="1:1" ht="12.75" customHeight="1" x14ac:dyDescent="0.25">
      <c r="A268" s="18" t="s">
        <v>325</v>
      </c>
    </row>
    <row r="269" spans="1:1" ht="12.75" customHeight="1" x14ac:dyDescent="0.25">
      <c r="A269" s="18" t="s">
        <v>326</v>
      </c>
    </row>
    <row r="270" spans="1:1" ht="12.75" customHeight="1" x14ac:dyDescent="0.25">
      <c r="A270" s="18" t="s">
        <v>327</v>
      </c>
    </row>
    <row r="271" spans="1:1" ht="12.75" customHeight="1" x14ac:dyDescent="0.25">
      <c r="A271" s="18" t="s">
        <v>328</v>
      </c>
    </row>
    <row r="272" spans="1:1" ht="17.25" customHeight="1" x14ac:dyDescent="0.25">
      <c r="A272" s="17" t="s">
        <v>329</v>
      </c>
    </row>
    <row r="273" spans="1:1" x14ac:dyDescent="0.25">
      <c r="A273" s="18" t="s">
        <v>330</v>
      </c>
    </row>
    <row r="274" spans="1:1" x14ac:dyDescent="0.25">
      <c r="A274" s="18" t="s">
        <v>331</v>
      </c>
    </row>
    <row r="275" spans="1:1" x14ac:dyDescent="0.25">
      <c r="A275" s="18" t="s">
        <v>332</v>
      </c>
    </row>
    <row r="276" spans="1:1" x14ac:dyDescent="0.25">
      <c r="A276" s="18" t="s">
        <v>333</v>
      </c>
    </row>
    <row r="277" spans="1:1" x14ac:dyDescent="0.25">
      <c r="A277" s="18" t="s">
        <v>334</v>
      </c>
    </row>
    <row r="278" spans="1:1" x14ac:dyDescent="0.25">
      <c r="A278" s="18" t="s">
        <v>80</v>
      </c>
    </row>
    <row r="279" spans="1:1" x14ac:dyDescent="0.25">
      <c r="A279" s="18" t="s">
        <v>335</v>
      </c>
    </row>
    <row r="280" spans="1:1" x14ac:dyDescent="0.25">
      <c r="A280" s="18" t="s">
        <v>336</v>
      </c>
    </row>
    <row r="281" spans="1:1" x14ac:dyDescent="0.25">
      <c r="A281" s="18" t="s">
        <v>337</v>
      </c>
    </row>
    <row r="282" spans="1:1" x14ac:dyDescent="0.25">
      <c r="A282" s="18" t="s">
        <v>338</v>
      </c>
    </row>
    <row r="283" spans="1:1" ht="17.25" customHeight="1" x14ac:dyDescent="0.25">
      <c r="A283" s="17" t="s">
        <v>339</v>
      </c>
    </row>
    <row r="284" spans="1:1" x14ac:dyDescent="0.25">
      <c r="A284" s="18" t="s">
        <v>340</v>
      </c>
    </row>
    <row r="285" spans="1:1" x14ac:dyDescent="0.25">
      <c r="A285" s="18" t="s">
        <v>341</v>
      </c>
    </row>
    <row r="286" spans="1:1" x14ac:dyDescent="0.25">
      <c r="A286" s="18" t="s">
        <v>342</v>
      </c>
    </row>
    <row r="287" spans="1:1" x14ac:dyDescent="0.25">
      <c r="A287" s="18" t="s">
        <v>343</v>
      </c>
    </row>
    <row r="288" spans="1:1" x14ac:dyDescent="0.25">
      <c r="A288" s="18" t="s">
        <v>344</v>
      </c>
    </row>
    <row r="289" spans="1:1" x14ac:dyDescent="0.25">
      <c r="A289" s="18" t="s">
        <v>345</v>
      </c>
    </row>
    <row r="290" spans="1:1" x14ac:dyDescent="0.25">
      <c r="A290" s="18" t="s">
        <v>346</v>
      </c>
    </row>
    <row r="291" spans="1:1" x14ac:dyDescent="0.25">
      <c r="A291" s="18" t="s">
        <v>347</v>
      </c>
    </row>
    <row r="292" spans="1:1" x14ac:dyDescent="0.25">
      <c r="A292" s="18" t="s">
        <v>348</v>
      </c>
    </row>
    <row r="293" spans="1:1" x14ac:dyDescent="0.25">
      <c r="A293" s="18" t="s">
        <v>349</v>
      </c>
    </row>
    <row r="294" spans="1:1" x14ac:dyDescent="0.25">
      <c r="A294" s="18" t="s">
        <v>350</v>
      </c>
    </row>
    <row r="295" spans="1:1" x14ac:dyDescent="0.25">
      <c r="A295" s="18" t="s">
        <v>351</v>
      </c>
    </row>
    <row r="296" spans="1:1" x14ac:dyDescent="0.25">
      <c r="A296" s="18" t="s">
        <v>352</v>
      </c>
    </row>
    <row r="297" spans="1:1" x14ac:dyDescent="0.25">
      <c r="A297" s="18" t="s">
        <v>353</v>
      </c>
    </row>
    <row r="298" spans="1:1" x14ac:dyDescent="0.25">
      <c r="A298" s="18" t="s">
        <v>354</v>
      </c>
    </row>
    <row r="299" spans="1:1" x14ac:dyDescent="0.25">
      <c r="A299" s="18" t="s">
        <v>355</v>
      </c>
    </row>
    <row r="300" spans="1:1" x14ac:dyDescent="0.25">
      <c r="A300" s="18" t="s">
        <v>356</v>
      </c>
    </row>
    <row r="301" spans="1:1" ht="17.25" customHeight="1" x14ac:dyDescent="0.25">
      <c r="A301" s="18" t="s">
        <v>357</v>
      </c>
    </row>
    <row r="302" spans="1:1" ht="17.25" customHeight="1" x14ac:dyDescent="0.25">
      <c r="A302" s="17" t="s">
        <v>358</v>
      </c>
    </row>
    <row r="303" spans="1:1" x14ac:dyDescent="0.25">
      <c r="A303" s="18" t="s">
        <v>359</v>
      </c>
    </row>
    <row r="304" spans="1:1" x14ac:dyDescent="0.25">
      <c r="A304" s="18" t="s">
        <v>360</v>
      </c>
    </row>
    <row r="305" spans="1:1" x14ac:dyDescent="0.25">
      <c r="A305" s="18" t="s">
        <v>361</v>
      </c>
    </row>
    <row r="306" spans="1:1" x14ac:dyDescent="0.25">
      <c r="A306" s="18" t="s">
        <v>362</v>
      </c>
    </row>
    <row r="307" spans="1:1" x14ac:dyDescent="0.25">
      <c r="A307" s="18" t="s">
        <v>363</v>
      </c>
    </row>
    <row r="308" spans="1:1" x14ac:dyDescent="0.25">
      <c r="A308" s="18" t="s">
        <v>364</v>
      </c>
    </row>
    <row r="309" spans="1:1" x14ac:dyDescent="0.25">
      <c r="A309" s="18" t="s">
        <v>365</v>
      </c>
    </row>
    <row r="310" spans="1:1" x14ac:dyDescent="0.25">
      <c r="A310" s="18" t="s">
        <v>366</v>
      </c>
    </row>
    <row r="311" spans="1:1" x14ac:dyDescent="0.25">
      <c r="A311" s="18" t="s">
        <v>367</v>
      </c>
    </row>
    <row r="312" spans="1:1" x14ac:dyDescent="0.25">
      <c r="A312" s="18" t="s">
        <v>368</v>
      </c>
    </row>
    <row r="313" spans="1:1" ht="17.25" customHeight="1" x14ac:dyDescent="0.25">
      <c r="A313" s="17" t="s">
        <v>369</v>
      </c>
    </row>
    <row r="314" spans="1:1" x14ac:dyDescent="0.25">
      <c r="A314" s="18" t="s">
        <v>370</v>
      </c>
    </row>
    <row r="315" spans="1:1" x14ac:dyDescent="0.25">
      <c r="A315" s="18" t="s">
        <v>371</v>
      </c>
    </row>
    <row r="316" spans="1:1" x14ac:dyDescent="0.25">
      <c r="A316" s="18" t="s">
        <v>372</v>
      </c>
    </row>
    <row r="317" spans="1:1" x14ac:dyDescent="0.25">
      <c r="A317" s="18" t="s">
        <v>373</v>
      </c>
    </row>
    <row r="318" spans="1:1" x14ac:dyDescent="0.25">
      <c r="A318" s="18" t="s">
        <v>374</v>
      </c>
    </row>
    <row r="319" spans="1:1" x14ac:dyDescent="0.25">
      <c r="A319" s="18" t="s">
        <v>375</v>
      </c>
    </row>
    <row r="320" spans="1:1" x14ac:dyDescent="0.25">
      <c r="A320" s="18" t="s">
        <v>376</v>
      </c>
    </row>
    <row r="321" spans="1:1" x14ac:dyDescent="0.25">
      <c r="A321" s="18" t="s">
        <v>377</v>
      </c>
    </row>
    <row r="322" spans="1:1" x14ac:dyDescent="0.25">
      <c r="A322" s="18" t="s">
        <v>378</v>
      </c>
    </row>
    <row r="323" spans="1:1" x14ac:dyDescent="0.25">
      <c r="A323" s="18" t="s">
        <v>379</v>
      </c>
    </row>
    <row r="324" spans="1:1" x14ac:dyDescent="0.25">
      <c r="A324" s="18" t="s">
        <v>380</v>
      </c>
    </row>
    <row r="325" spans="1:1" ht="17.25" customHeight="1" x14ac:dyDescent="0.25">
      <c r="A325" s="17" t="s">
        <v>381</v>
      </c>
    </row>
    <row r="326" spans="1:1" x14ac:dyDescent="0.25">
      <c r="A326" s="18" t="s">
        <v>382</v>
      </c>
    </row>
    <row r="327" spans="1:1" x14ac:dyDescent="0.25">
      <c r="A327" s="18" t="s">
        <v>383</v>
      </c>
    </row>
    <row r="328" spans="1:1" x14ac:dyDescent="0.25">
      <c r="A328" s="18" t="s">
        <v>384</v>
      </c>
    </row>
    <row r="329" spans="1:1" x14ac:dyDescent="0.25">
      <c r="A329" s="18" t="s">
        <v>385</v>
      </c>
    </row>
    <row r="330" spans="1:1" x14ac:dyDescent="0.25">
      <c r="A330" s="18" t="s">
        <v>386</v>
      </c>
    </row>
    <row r="331" spans="1:1" x14ac:dyDescent="0.25">
      <c r="A331" s="18" t="s">
        <v>387</v>
      </c>
    </row>
    <row r="332" spans="1:1" x14ac:dyDescent="0.25">
      <c r="A332" s="18" t="s">
        <v>388</v>
      </c>
    </row>
    <row r="333" spans="1:1" x14ac:dyDescent="0.25">
      <c r="A333" s="18" t="s">
        <v>389</v>
      </c>
    </row>
    <row r="334" spans="1:1" x14ac:dyDescent="0.25">
      <c r="A334" s="18" t="s">
        <v>390</v>
      </c>
    </row>
    <row r="335" spans="1:1" x14ac:dyDescent="0.25">
      <c r="A335" s="18" t="s">
        <v>391</v>
      </c>
    </row>
    <row r="336" spans="1:1" x14ac:dyDescent="0.25">
      <c r="A336" s="18" t="s">
        <v>392</v>
      </c>
    </row>
    <row r="337" spans="1:1" ht="17.25" customHeight="1" x14ac:dyDescent="0.25">
      <c r="A337" s="17" t="s">
        <v>393</v>
      </c>
    </row>
    <row r="338" spans="1:1" x14ac:dyDescent="0.25">
      <c r="A338" s="18" t="s">
        <v>394</v>
      </c>
    </row>
    <row r="339" spans="1:1" x14ac:dyDescent="0.25">
      <c r="A339" s="18" t="s">
        <v>395</v>
      </c>
    </row>
    <row r="340" spans="1:1" x14ac:dyDescent="0.25">
      <c r="A340" s="18" t="s">
        <v>396</v>
      </c>
    </row>
    <row r="341" spans="1:1" x14ac:dyDescent="0.25">
      <c r="A341" s="18" t="s">
        <v>397</v>
      </c>
    </row>
    <row r="342" spans="1:1" x14ac:dyDescent="0.25">
      <c r="A342" s="18" t="s">
        <v>398</v>
      </c>
    </row>
    <row r="343" spans="1:1" x14ac:dyDescent="0.25">
      <c r="A343" s="18" t="s">
        <v>399</v>
      </c>
    </row>
    <row r="344" spans="1:1" x14ac:dyDescent="0.25">
      <c r="A344" s="18" t="s">
        <v>400</v>
      </c>
    </row>
    <row r="345" spans="1:1" x14ac:dyDescent="0.25">
      <c r="A345" s="18" t="s">
        <v>401</v>
      </c>
    </row>
    <row r="346" spans="1:1" x14ac:dyDescent="0.25">
      <c r="A346" s="18" t="s">
        <v>402</v>
      </c>
    </row>
    <row r="347" spans="1:1" x14ac:dyDescent="0.25">
      <c r="A347" s="18" t="s">
        <v>403</v>
      </c>
    </row>
    <row r="348" spans="1:1" x14ac:dyDescent="0.25">
      <c r="A348" s="18" t="s">
        <v>404</v>
      </c>
    </row>
    <row r="349" spans="1:1" x14ac:dyDescent="0.25">
      <c r="A349" s="18" t="s">
        <v>405</v>
      </c>
    </row>
    <row r="350" spans="1:1" x14ac:dyDescent="0.25">
      <c r="A350" s="18" t="s">
        <v>406</v>
      </c>
    </row>
    <row r="351" spans="1:1" x14ac:dyDescent="0.25">
      <c r="A351" s="18" t="s">
        <v>407</v>
      </c>
    </row>
    <row r="352" spans="1:1" x14ac:dyDescent="0.25">
      <c r="A352" s="18" t="s">
        <v>408</v>
      </c>
    </row>
    <row r="353" spans="1:1" x14ac:dyDescent="0.25">
      <c r="A353" s="18" t="s">
        <v>409</v>
      </c>
    </row>
    <row r="354" spans="1:1" ht="15" x14ac:dyDescent="0.25">
      <c r="A354" s="17" t="s">
        <v>410</v>
      </c>
    </row>
    <row r="355" spans="1:1" x14ac:dyDescent="0.25">
      <c r="A355" s="18" t="s">
        <v>411</v>
      </c>
    </row>
    <row r="356" spans="1:1" x14ac:dyDescent="0.25">
      <c r="A356" s="18" t="s">
        <v>412</v>
      </c>
    </row>
    <row r="357" spans="1:1" x14ac:dyDescent="0.25">
      <c r="A357" s="18" t="s">
        <v>413</v>
      </c>
    </row>
    <row r="358" spans="1:1" x14ac:dyDescent="0.25">
      <c r="A358" s="18" t="s">
        <v>414</v>
      </c>
    </row>
    <row r="359" spans="1:1" x14ac:dyDescent="0.25">
      <c r="A359" s="18" t="s">
        <v>415</v>
      </c>
    </row>
    <row r="360" spans="1:1" x14ac:dyDescent="0.25">
      <c r="A360" s="18" t="s">
        <v>416</v>
      </c>
    </row>
    <row r="361" spans="1:1" x14ac:dyDescent="0.25">
      <c r="A361" s="18" t="s">
        <v>417</v>
      </c>
    </row>
    <row r="362" spans="1:1" x14ac:dyDescent="0.25">
      <c r="A362" s="18" t="s">
        <v>418</v>
      </c>
    </row>
    <row r="363" spans="1:1" x14ac:dyDescent="0.25">
      <c r="A363" s="18" t="s">
        <v>419</v>
      </c>
    </row>
    <row r="364" spans="1:1" x14ac:dyDescent="0.25">
      <c r="A364" s="18" t="s">
        <v>420</v>
      </c>
    </row>
    <row r="365" spans="1:1" x14ac:dyDescent="0.25">
      <c r="A365" s="18" t="s">
        <v>421</v>
      </c>
    </row>
    <row r="366" spans="1:1" x14ac:dyDescent="0.25">
      <c r="A366" s="18" t="s">
        <v>422</v>
      </c>
    </row>
    <row r="367" spans="1:1" x14ac:dyDescent="0.25">
      <c r="A367" s="18" t="s">
        <v>423</v>
      </c>
    </row>
    <row r="368" spans="1:1" ht="12.6" customHeight="1" x14ac:dyDescent="0.25">
      <c r="A368" s="18" t="s">
        <v>424</v>
      </c>
    </row>
    <row r="369" spans="1:1" ht="15" x14ac:dyDescent="0.25">
      <c r="A369" s="17" t="s">
        <v>425</v>
      </c>
    </row>
    <row r="370" spans="1:1" x14ac:dyDescent="0.25">
      <c r="A370" s="18" t="s">
        <v>426</v>
      </c>
    </row>
    <row r="371" spans="1:1" x14ac:dyDescent="0.25">
      <c r="A371" s="18" t="s">
        <v>427</v>
      </c>
    </row>
    <row r="372" spans="1:1" x14ac:dyDescent="0.25">
      <c r="A372" s="18" t="s">
        <v>428</v>
      </c>
    </row>
    <row r="373" spans="1:1" x14ac:dyDescent="0.25">
      <c r="A373" s="18" t="s">
        <v>429</v>
      </c>
    </row>
    <row r="374" spans="1:1" x14ac:dyDescent="0.25">
      <c r="A374" s="18" t="s">
        <v>430</v>
      </c>
    </row>
    <row r="375" spans="1:1" x14ac:dyDescent="0.25">
      <c r="A375" s="18" t="s">
        <v>431</v>
      </c>
    </row>
    <row r="376" spans="1:1" x14ac:dyDescent="0.25">
      <c r="A376" s="18" t="s">
        <v>432</v>
      </c>
    </row>
    <row r="377" spans="1:1" x14ac:dyDescent="0.25">
      <c r="A377" s="18" t="s">
        <v>425</v>
      </c>
    </row>
    <row r="378" spans="1:1" ht="13.15" customHeight="1" x14ac:dyDescent="0.25">
      <c r="A378" s="18" t="s">
        <v>433</v>
      </c>
    </row>
    <row r="379" spans="1:1" x14ac:dyDescent="0.25">
      <c r="A379" s="18" t="s">
        <v>434</v>
      </c>
    </row>
    <row r="380" spans="1:1" x14ac:dyDescent="0.25">
      <c r="A380" s="18" t="s">
        <v>435</v>
      </c>
    </row>
    <row r="381" spans="1:1" x14ac:dyDescent="0.25">
      <c r="A381" s="18" t="s">
        <v>436</v>
      </c>
    </row>
    <row r="382" spans="1:1" x14ac:dyDescent="0.25">
      <c r="A382" s="18" t="s">
        <v>437</v>
      </c>
    </row>
    <row r="383" spans="1:1" x14ac:dyDescent="0.25">
      <c r="A383" s="18" t="s">
        <v>438</v>
      </c>
    </row>
    <row r="384" spans="1:1" x14ac:dyDescent="0.25">
      <c r="A384" s="18" t="s">
        <v>439</v>
      </c>
    </row>
    <row r="385" spans="1:1" x14ac:dyDescent="0.25">
      <c r="A385" s="18" t="s">
        <v>440</v>
      </c>
    </row>
    <row r="386" spans="1:1" x14ac:dyDescent="0.25">
      <c r="A386" s="18" t="s">
        <v>441</v>
      </c>
    </row>
    <row r="387" spans="1:1" x14ac:dyDescent="0.25">
      <c r="A387" s="18" t="s">
        <v>442</v>
      </c>
    </row>
    <row r="388" spans="1:1" x14ac:dyDescent="0.25">
      <c r="A388" s="18" t="s">
        <v>443</v>
      </c>
    </row>
    <row r="389" spans="1:1" x14ac:dyDescent="0.25">
      <c r="A389" s="18" t="s">
        <v>444</v>
      </c>
    </row>
    <row r="390" spans="1:1" x14ac:dyDescent="0.25">
      <c r="A390" s="18" t="s">
        <v>445</v>
      </c>
    </row>
    <row r="391" spans="1:1" x14ac:dyDescent="0.25">
      <c r="A391" s="18" t="s">
        <v>446</v>
      </c>
    </row>
    <row r="392" spans="1:1" x14ac:dyDescent="0.25">
      <c r="A392" s="18" t="s">
        <v>447</v>
      </c>
    </row>
    <row r="393" spans="1:1" ht="12.6" customHeight="1" x14ac:dyDescent="0.25">
      <c r="A393" s="18" t="s">
        <v>448</v>
      </c>
    </row>
    <row r="394" spans="1:1" ht="12.6" customHeight="1" x14ac:dyDescent="0.25">
      <c r="A394" s="18" t="s">
        <v>449</v>
      </c>
    </row>
    <row r="395" spans="1:1" ht="12.6" customHeight="1" x14ac:dyDescent="0.25">
      <c r="A395" s="18" t="s">
        <v>450</v>
      </c>
    </row>
    <row r="396" spans="1:1" ht="12.6" customHeight="1" x14ac:dyDescent="0.25">
      <c r="A396" s="18" t="s">
        <v>451</v>
      </c>
    </row>
    <row r="397" spans="1:1" ht="12.6" customHeight="1" x14ac:dyDescent="0.25">
      <c r="A397" s="18" t="s">
        <v>452</v>
      </c>
    </row>
    <row r="398" spans="1:1" ht="12.6" customHeight="1" x14ac:dyDescent="0.25">
      <c r="A398" s="18" t="s">
        <v>453</v>
      </c>
    </row>
    <row r="399" spans="1:1" x14ac:dyDescent="0.25">
      <c r="A399" s="18" t="s">
        <v>454</v>
      </c>
    </row>
    <row r="400" spans="1:1" x14ac:dyDescent="0.25">
      <c r="A400" s="18"/>
    </row>
    <row r="401" spans="1:1" ht="15" x14ac:dyDescent="0.25">
      <c r="A401" s="17" t="s">
        <v>455</v>
      </c>
    </row>
    <row r="402" spans="1:1" x14ac:dyDescent="0.25">
      <c r="A402" s="18" t="s">
        <v>456</v>
      </c>
    </row>
    <row r="403" spans="1:1" x14ac:dyDescent="0.25">
      <c r="A403" s="18" t="s">
        <v>457</v>
      </c>
    </row>
    <row r="404" spans="1:1" x14ac:dyDescent="0.25">
      <c r="A404" s="18" t="s">
        <v>458</v>
      </c>
    </row>
    <row r="405" spans="1:1" x14ac:dyDescent="0.25">
      <c r="A405" s="18" t="s">
        <v>459</v>
      </c>
    </row>
    <row r="406" spans="1:1" ht="25.5" x14ac:dyDescent="0.25">
      <c r="A406" s="18" t="s">
        <v>460</v>
      </c>
    </row>
    <row r="407" spans="1:1" x14ac:dyDescent="0.25">
      <c r="A407" s="18" t="s">
        <v>461</v>
      </c>
    </row>
    <row r="408" spans="1:1" x14ac:dyDescent="0.25">
      <c r="A408" s="18" t="s">
        <v>462</v>
      </c>
    </row>
    <row r="409" spans="1:1" x14ac:dyDescent="0.25">
      <c r="A409" s="18" t="s">
        <v>463</v>
      </c>
    </row>
    <row r="410" spans="1:1" x14ac:dyDescent="0.25">
      <c r="A410" s="18" t="s">
        <v>464</v>
      </c>
    </row>
    <row r="411" spans="1:1" x14ac:dyDescent="0.25">
      <c r="A411" s="18" t="s">
        <v>465</v>
      </c>
    </row>
    <row r="412" spans="1:1" x14ac:dyDescent="0.25">
      <c r="A412" s="22"/>
    </row>
    <row r="413" spans="1:1" ht="17.45" customHeight="1" x14ac:dyDescent="0.25">
      <c r="A413" s="15" t="s">
        <v>466</v>
      </c>
    </row>
    <row r="414" spans="1:1" ht="15" x14ac:dyDescent="0.25">
      <c r="A414" s="17" t="s">
        <v>467</v>
      </c>
    </row>
    <row r="415" spans="1:1" x14ac:dyDescent="0.25">
      <c r="A415" s="18" t="s">
        <v>468</v>
      </c>
    </row>
    <row r="416" spans="1:1" x14ac:dyDescent="0.25">
      <c r="A416" s="18" t="s">
        <v>469</v>
      </c>
    </row>
    <row r="417" spans="1:1" x14ac:dyDescent="0.25">
      <c r="A417" s="18" t="s">
        <v>470</v>
      </c>
    </row>
    <row r="418" spans="1:1" x14ac:dyDescent="0.25">
      <c r="A418" s="18" t="s">
        <v>471</v>
      </c>
    </row>
    <row r="419" spans="1:1" x14ac:dyDescent="0.25">
      <c r="A419" s="18" t="s">
        <v>472</v>
      </c>
    </row>
    <row r="420" spans="1:1" x14ac:dyDescent="0.25">
      <c r="A420" s="18" t="s">
        <v>473</v>
      </c>
    </row>
    <row r="421" spans="1:1" x14ac:dyDescent="0.25">
      <c r="A421" s="18" t="s">
        <v>474</v>
      </c>
    </row>
    <row r="422" spans="1:1" x14ac:dyDescent="0.25">
      <c r="A422" s="18" t="s">
        <v>467</v>
      </c>
    </row>
    <row r="423" spans="1:1" x14ac:dyDescent="0.25">
      <c r="A423" s="18" t="s">
        <v>475</v>
      </c>
    </row>
    <row r="424" spans="1:1" x14ac:dyDescent="0.25">
      <c r="A424" s="18" t="s">
        <v>476</v>
      </c>
    </row>
    <row r="425" spans="1:1" x14ac:dyDescent="0.25">
      <c r="A425" s="18" t="s">
        <v>477</v>
      </c>
    </row>
    <row r="426" spans="1:1" ht="13.15" customHeight="1" x14ac:dyDescent="0.25">
      <c r="A426" s="18" t="s">
        <v>478</v>
      </c>
    </row>
    <row r="427" spans="1:1" ht="13.15" customHeight="1" x14ac:dyDescent="0.25">
      <c r="A427" s="18" t="s">
        <v>479</v>
      </c>
    </row>
    <row r="428" spans="1:1" x14ac:dyDescent="0.25">
      <c r="A428" s="18" t="s">
        <v>480</v>
      </c>
    </row>
    <row r="429" spans="1:1" ht="15" x14ac:dyDescent="0.25">
      <c r="A429" s="17" t="s">
        <v>481</v>
      </c>
    </row>
    <row r="430" spans="1:1" x14ac:dyDescent="0.25">
      <c r="A430" s="18" t="s">
        <v>482</v>
      </c>
    </row>
    <row r="431" spans="1:1" x14ac:dyDescent="0.25">
      <c r="A431" s="18" t="s">
        <v>483</v>
      </c>
    </row>
    <row r="432" spans="1:1" x14ac:dyDescent="0.25">
      <c r="A432" s="18" t="s">
        <v>484</v>
      </c>
    </row>
    <row r="433" spans="1:1" x14ac:dyDescent="0.25">
      <c r="A433" s="18" t="s">
        <v>485</v>
      </c>
    </row>
    <row r="434" spans="1:1" x14ac:dyDescent="0.25">
      <c r="A434" s="18" t="s">
        <v>486</v>
      </c>
    </row>
    <row r="435" spans="1:1" x14ac:dyDescent="0.25">
      <c r="A435" s="18" t="s">
        <v>487</v>
      </c>
    </row>
    <row r="436" spans="1:1" x14ac:dyDescent="0.25">
      <c r="A436" s="18" t="s">
        <v>488</v>
      </c>
    </row>
    <row r="437" spans="1:1" ht="15" x14ac:dyDescent="0.25">
      <c r="A437" s="19"/>
    </row>
    <row r="438" spans="1:1" ht="17.25" customHeight="1" x14ac:dyDescent="0.25">
      <c r="A438" s="15" t="s">
        <v>489</v>
      </c>
    </row>
    <row r="439" spans="1:1" ht="17.25" customHeight="1" x14ac:dyDescent="0.25">
      <c r="A439" s="17" t="s">
        <v>490</v>
      </c>
    </row>
    <row r="440" spans="1:1" x14ac:dyDescent="0.25">
      <c r="A440" s="18" t="s">
        <v>491</v>
      </c>
    </row>
    <row r="441" spans="1:1" x14ac:dyDescent="0.25">
      <c r="A441" s="18" t="s">
        <v>492</v>
      </c>
    </row>
    <row r="442" spans="1:1" x14ac:dyDescent="0.25">
      <c r="A442" s="18" t="s">
        <v>493</v>
      </c>
    </row>
    <row r="443" spans="1:1" x14ac:dyDescent="0.25">
      <c r="A443" s="18" t="s">
        <v>494</v>
      </c>
    </row>
    <row r="444" spans="1:1" x14ac:dyDescent="0.25">
      <c r="A444" s="18" t="s">
        <v>495</v>
      </c>
    </row>
    <row r="445" spans="1:1" ht="17.45" customHeight="1" x14ac:dyDescent="0.25">
      <c r="A445" s="17" t="s">
        <v>496</v>
      </c>
    </row>
    <row r="446" spans="1:1" x14ac:dyDescent="0.25">
      <c r="A446" s="18" t="s">
        <v>497</v>
      </c>
    </row>
    <row r="447" spans="1:1" x14ac:dyDescent="0.25">
      <c r="A447" s="18" t="s">
        <v>498</v>
      </c>
    </row>
    <row r="448" spans="1:1" x14ac:dyDescent="0.25">
      <c r="A448" s="18" t="s">
        <v>499</v>
      </c>
    </row>
    <row r="449" spans="1:1" x14ac:dyDescent="0.25">
      <c r="A449" s="18" t="s">
        <v>500</v>
      </c>
    </row>
    <row r="450" spans="1:1" x14ac:dyDescent="0.25">
      <c r="A450" s="18" t="s">
        <v>501</v>
      </c>
    </row>
    <row r="451" spans="1:1" x14ac:dyDescent="0.25">
      <c r="A451" s="18" t="s">
        <v>502</v>
      </c>
    </row>
    <row r="452" spans="1:1" x14ac:dyDescent="0.25">
      <c r="A452" s="18" t="s">
        <v>503</v>
      </c>
    </row>
    <row r="453" spans="1:1" x14ac:dyDescent="0.25">
      <c r="A453" s="18" t="s">
        <v>504</v>
      </c>
    </row>
    <row r="454" spans="1:1" x14ac:dyDescent="0.25">
      <c r="A454" s="18" t="s">
        <v>505</v>
      </c>
    </row>
    <row r="455" spans="1:1" x14ac:dyDescent="0.25">
      <c r="A455" s="18" t="s">
        <v>506</v>
      </c>
    </row>
    <row r="456" spans="1:1" x14ac:dyDescent="0.25">
      <c r="A456" s="18" t="s">
        <v>507</v>
      </c>
    </row>
    <row r="457" spans="1:1" x14ac:dyDescent="0.25">
      <c r="A457" s="23" t="s">
        <v>508</v>
      </c>
    </row>
    <row r="458" spans="1:1" ht="17.25" customHeight="1" x14ac:dyDescent="0.25">
      <c r="A458" s="17" t="s">
        <v>509</v>
      </c>
    </row>
    <row r="459" spans="1:1" x14ac:dyDescent="0.25">
      <c r="A459" s="18" t="s">
        <v>510</v>
      </c>
    </row>
    <row r="460" spans="1:1" x14ac:dyDescent="0.25">
      <c r="A460" s="18" t="s">
        <v>511</v>
      </c>
    </row>
    <row r="461" spans="1:1" x14ac:dyDescent="0.25">
      <c r="A461" s="18" t="s">
        <v>512</v>
      </c>
    </row>
    <row r="462" spans="1:1" x14ac:dyDescent="0.25">
      <c r="A462" s="18" t="s">
        <v>513</v>
      </c>
    </row>
    <row r="463" spans="1:1" x14ac:dyDescent="0.25">
      <c r="A463" s="18" t="s">
        <v>514</v>
      </c>
    </row>
    <row r="464" spans="1:1" x14ac:dyDescent="0.25">
      <c r="A464" s="18" t="s">
        <v>515</v>
      </c>
    </row>
    <row r="465" spans="1:1" x14ac:dyDescent="0.25">
      <c r="A465" s="18" t="s">
        <v>516</v>
      </c>
    </row>
    <row r="466" spans="1:1" x14ac:dyDescent="0.25">
      <c r="A466" s="18" t="s">
        <v>517</v>
      </c>
    </row>
    <row r="467" spans="1:1" x14ac:dyDescent="0.25">
      <c r="A467" s="18" t="s">
        <v>518</v>
      </c>
    </row>
    <row r="468" spans="1:1" ht="14.45" customHeight="1" x14ac:dyDescent="0.25">
      <c r="A468" s="18" t="s">
        <v>519</v>
      </c>
    </row>
    <row r="469" spans="1:1" x14ac:dyDescent="0.25">
      <c r="A469" s="18" t="s">
        <v>520</v>
      </c>
    </row>
    <row r="470" spans="1:1" x14ac:dyDescent="0.25">
      <c r="A470" s="18" t="s">
        <v>521</v>
      </c>
    </row>
    <row r="471" spans="1:1" x14ac:dyDescent="0.25">
      <c r="A471" s="18" t="s">
        <v>522</v>
      </c>
    </row>
    <row r="472" spans="1:1" x14ac:dyDescent="0.25">
      <c r="A472" s="18" t="s">
        <v>523</v>
      </c>
    </row>
    <row r="473" spans="1:1" x14ac:dyDescent="0.25">
      <c r="A473" s="18" t="s">
        <v>524</v>
      </c>
    </row>
    <row r="474" spans="1:1" x14ac:dyDescent="0.25">
      <c r="A474" s="18" t="s">
        <v>525</v>
      </c>
    </row>
    <row r="475" spans="1:1" x14ac:dyDescent="0.25">
      <c r="A475" s="18" t="s">
        <v>526</v>
      </c>
    </row>
    <row r="476" spans="1:1" x14ac:dyDescent="0.25">
      <c r="A476" s="18" t="s">
        <v>527</v>
      </c>
    </row>
    <row r="477" spans="1:1" x14ac:dyDescent="0.25">
      <c r="A477" s="18" t="s">
        <v>528</v>
      </c>
    </row>
    <row r="478" spans="1:1" ht="17.25" customHeight="1" x14ac:dyDescent="0.25">
      <c r="A478" s="17" t="s">
        <v>529</v>
      </c>
    </row>
    <row r="479" spans="1:1" x14ac:dyDescent="0.25">
      <c r="A479" s="18" t="s">
        <v>530</v>
      </c>
    </row>
    <row r="480" spans="1:1" x14ac:dyDescent="0.25">
      <c r="A480" s="18" t="s">
        <v>531</v>
      </c>
    </row>
    <row r="481" spans="1:1" x14ac:dyDescent="0.25">
      <c r="A481" s="18" t="s">
        <v>532</v>
      </c>
    </row>
    <row r="482" spans="1:1" x14ac:dyDescent="0.25">
      <c r="A482" s="18" t="s">
        <v>533</v>
      </c>
    </row>
    <row r="483" spans="1:1" x14ac:dyDescent="0.25">
      <c r="A483" s="18" t="s">
        <v>534</v>
      </c>
    </row>
    <row r="484" spans="1:1" x14ac:dyDescent="0.25">
      <c r="A484" s="18" t="s">
        <v>535</v>
      </c>
    </row>
    <row r="485" spans="1:1" x14ac:dyDescent="0.25">
      <c r="A485" s="18" t="s">
        <v>536</v>
      </c>
    </row>
    <row r="486" spans="1:1" x14ac:dyDescent="0.25">
      <c r="A486" s="18" t="s">
        <v>537</v>
      </c>
    </row>
    <row r="487" spans="1:1" x14ac:dyDescent="0.25">
      <c r="A487" s="18" t="s">
        <v>538</v>
      </c>
    </row>
    <row r="488" spans="1:1" x14ac:dyDescent="0.25">
      <c r="A488" s="18" t="s">
        <v>539</v>
      </c>
    </row>
    <row r="489" spans="1:1" x14ac:dyDescent="0.25">
      <c r="A489" s="18" t="s">
        <v>540</v>
      </c>
    </row>
    <row r="490" spans="1:1" x14ac:dyDescent="0.25">
      <c r="A490" s="18" t="s">
        <v>541</v>
      </c>
    </row>
    <row r="491" spans="1:1" x14ac:dyDescent="0.25">
      <c r="A491" s="18" t="s">
        <v>542</v>
      </c>
    </row>
    <row r="492" spans="1:1" x14ac:dyDescent="0.25">
      <c r="A492" s="18" t="s">
        <v>543</v>
      </c>
    </row>
    <row r="493" spans="1:1" x14ac:dyDescent="0.25">
      <c r="A493" s="18" t="s">
        <v>544</v>
      </c>
    </row>
    <row r="494" spans="1:1" x14ac:dyDescent="0.25">
      <c r="A494" s="18" t="s">
        <v>545</v>
      </c>
    </row>
    <row r="495" spans="1:1" x14ac:dyDescent="0.25">
      <c r="A495" s="18" t="s">
        <v>546</v>
      </c>
    </row>
    <row r="496" spans="1:1" x14ac:dyDescent="0.25">
      <c r="A496" s="18" t="s">
        <v>547</v>
      </c>
    </row>
    <row r="497" spans="1:1" x14ac:dyDescent="0.25">
      <c r="A497" s="18" t="s">
        <v>548</v>
      </c>
    </row>
    <row r="498" spans="1:1" x14ac:dyDescent="0.25">
      <c r="A498" s="18" t="s">
        <v>549</v>
      </c>
    </row>
    <row r="499" spans="1:1" x14ac:dyDescent="0.25">
      <c r="A499" s="18" t="s">
        <v>550</v>
      </c>
    </row>
    <row r="500" spans="1:1" ht="17.25" customHeight="1" x14ac:dyDescent="0.25">
      <c r="A500" s="17" t="s">
        <v>551</v>
      </c>
    </row>
    <row r="501" spans="1:1" x14ac:dyDescent="0.25">
      <c r="A501" s="18" t="s">
        <v>552</v>
      </c>
    </row>
    <row r="502" spans="1:1" x14ac:dyDescent="0.25">
      <c r="A502" s="18" t="s">
        <v>551</v>
      </c>
    </row>
    <row r="503" spans="1:1" x14ac:dyDescent="0.25">
      <c r="A503" s="18" t="s">
        <v>553</v>
      </c>
    </row>
    <row r="504" spans="1:1" x14ac:dyDescent="0.25">
      <c r="A504" s="18" t="s">
        <v>554</v>
      </c>
    </row>
    <row r="505" spans="1:1" x14ac:dyDescent="0.25">
      <c r="A505" s="18" t="s">
        <v>555</v>
      </c>
    </row>
    <row r="506" spans="1:1" x14ac:dyDescent="0.25">
      <c r="A506" s="18" t="s">
        <v>556</v>
      </c>
    </row>
    <row r="507" spans="1:1" x14ac:dyDescent="0.25">
      <c r="A507" s="18" t="s">
        <v>557</v>
      </c>
    </row>
    <row r="508" spans="1:1" x14ac:dyDescent="0.25">
      <c r="A508" s="18" t="s">
        <v>558</v>
      </c>
    </row>
    <row r="509" spans="1:1" x14ac:dyDescent="0.25">
      <c r="A509" s="18" t="s">
        <v>559</v>
      </c>
    </row>
    <row r="510" spans="1:1" x14ac:dyDescent="0.25">
      <c r="A510" s="18" t="s">
        <v>560</v>
      </c>
    </row>
    <row r="511" spans="1:1" x14ac:dyDescent="0.25">
      <c r="A511" s="18" t="s">
        <v>561</v>
      </c>
    </row>
    <row r="512" spans="1:1" x14ac:dyDescent="0.25">
      <c r="A512" s="18" t="s">
        <v>562</v>
      </c>
    </row>
    <row r="513" spans="1:1" x14ac:dyDescent="0.25">
      <c r="A513" s="18" t="s">
        <v>563</v>
      </c>
    </row>
    <row r="514" spans="1:1" x14ac:dyDescent="0.25">
      <c r="A514" s="18" t="s">
        <v>564</v>
      </c>
    </row>
    <row r="515" spans="1:1" x14ac:dyDescent="0.25">
      <c r="A515" s="18" t="s">
        <v>565</v>
      </c>
    </row>
    <row r="516" spans="1:1" ht="15" x14ac:dyDescent="0.25">
      <c r="A516" s="19"/>
    </row>
    <row r="517" spans="1:1" ht="17.25" customHeight="1" x14ac:dyDescent="0.25">
      <c r="A517" s="15" t="s">
        <v>566</v>
      </c>
    </row>
    <row r="518" spans="1:1" ht="17.25" customHeight="1" x14ac:dyDescent="0.25">
      <c r="A518" s="17" t="s">
        <v>567</v>
      </c>
    </row>
    <row r="519" spans="1:1" x14ac:dyDescent="0.25">
      <c r="A519" s="18" t="s">
        <v>568</v>
      </c>
    </row>
    <row r="520" spans="1:1" x14ac:dyDescent="0.25">
      <c r="A520" s="18" t="s">
        <v>569</v>
      </c>
    </row>
    <row r="521" spans="1:1" x14ac:dyDescent="0.25">
      <c r="A521" s="18" t="s">
        <v>570</v>
      </c>
    </row>
    <row r="522" spans="1:1" x14ac:dyDescent="0.25">
      <c r="A522" s="18" t="s">
        <v>571</v>
      </c>
    </row>
    <row r="523" spans="1:1" x14ac:dyDescent="0.25">
      <c r="A523" s="18" t="s">
        <v>572</v>
      </c>
    </row>
    <row r="524" spans="1:1" x14ac:dyDescent="0.25">
      <c r="A524" s="18" t="s">
        <v>573</v>
      </c>
    </row>
    <row r="525" spans="1:1" x14ac:dyDescent="0.25">
      <c r="A525" s="18" t="s">
        <v>574</v>
      </c>
    </row>
    <row r="526" spans="1:1" x14ac:dyDescent="0.25">
      <c r="A526" s="18" t="s">
        <v>575</v>
      </c>
    </row>
    <row r="527" spans="1:1" x14ac:dyDescent="0.25">
      <c r="A527" s="18" t="s">
        <v>576</v>
      </c>
    </row>
    <row r="528" spans="1:1" x14ac:dyDescent="0.25">
      <c r="A528" s="18" t="s">
        <v>577</v>
      </c>
    </row>
    <row r="529" spans="1:1" x14ac:dyDescent="0.25">
      <c r="A529" s="18" t="s">
        <v>578</v>
      </c>
    </row>
    <row r="530" spans="1:1" x14ac:dyDescent="0.25">
      <c r="A530" s="18" t="s">
        <v>579</v>
      </c>
    </row>
    <row r="531" spans="1:1" x14ac:dyDescent="0.25">
      <c r="A531" s="18" t="s">
        <v>580</v>
      </c>
    </row>
    <row r="532" spans="1:1" x14ac:dyDescent="0.25">
      <c r="A532" s="18" t="s">
        <v>581</v>
      </c>
    </row>
    <row r="533" spans="1:1" x14ac:dyDescent="0.25">
      <c r="A533" s="18" t="s">
        <v>582</v>
      </c>
    </row>
    <row r="534" spans="1:1" x14ac:dyDescent="0.25">
      <c r="A534" s="18" t="s">
        <v>583</v>
      </c>
    </row>
    <row r="535" spans="1:1" x14ac:dyDescent="0.25">
      <c r="A535" s="18" t="s">
        <v>584</v>
      </c>
    </row>
    <row r="536" spans="1:1" x14ac:dyDescent="0.25">
      <c r="A536" s="18" t="s">
        <v>585</v>
      </c>
    </row>
    <row r="537" spans="1:1" x14ac:dyDescent="0.25">
      <c r="A537" s="18" t="s">
        <v>586</v>
      </c>
    </row>
    <row r="538" spans="1:1" x14ac:dyDescent="0.25">
      <c r="A538" s="18" t="s">
        <v>587</v>
      </c>
    </row>
    <row r="539" spans="1:1" ht="15" x14ac:dyDescent="0.25">
      <c r="A539" s="17" t="s">
        <v>588</v>
      </c>
    </row>
    <row r="540" spans="1:1" x14ac:dyDescent="0.25">
      <c r="A540" s="18" t="s">
        <v>589</v>
      </c>
    </row>
    <row r="541" spans="1:1" x14ac:dyDescent="0.25">
      <c r="A541" s="18" t="s">
        <v>590</v>
      </c>
    </row>
    <row r="542" spans="1:1" x14ac:dyDescent="0.25">
      <c r="A542" s="18" t="s">
        <v>591</v>
      </c>
    </row>
    <row r="543" spans="1:1" x14ac:dyDescent="0.25">
      <c r="A543" s="18" t="s">
        <v>592</v>
      </c>
    </row>
    <row r="544" spans="1:1" x14ac:dyDescent="0.25">
      <c r="A544" s="18" t="s">
        <v>593</v>
      </c>
    </row>
    <row r="545" spans="1:1" x14ac:dyDescent="0.25">
      <c r="A545" s="18" t="s">
        <v>594</v>
      </c>
    </row>
    <row r="546" spans="1:1" x14ac:dyDescent="0.25">
      <c r="A546" s="18" t="s">
        <v>595</v>
      </c>
    </row>
    <row r="547" spans="1:1" x14ac:dyDescent="0.25">
      <c r="A547" s="18" t="s">
        <v>596</v>
      </c>
    </row>
    <row r="548" spans="1:1" x14ac:dyDescent="0.25">
      <c r="A548" s="18" t="s">
        <v>597</v>
      </c>
    </row>
    <row r="549" spans="1:1" x14ac:dyDescent="0.25">
      <c r="A549" s="18" t="s">
        <v>588</v>
      </c>
    </row>
    <row r="550" spans="1:1" x14ac:dyDescent="0.25">
      <c r="A550" s="18" t="s">
        <v>598</v>
      </c>
    </row>
    <row r="551" spans="1:1" x14ac:dyDescent="0.25">
      <c r="A551" s="18" t="s">
        <v>599</v>
      </c>
    </row>
    <row r="552" spans="1:1" x14ac:dyDescent="0.25">
      <c r="A552" s="18" t="s">
        <v>600</v>
      </c>
    </row>
    <row r="553" spans="1:1" x14ac:dyDescent="0.25">
      <c r="A553" s="18" t="s">
        <v>601</v>
      </c>
    </row>
    <row r="554" spans="1:1" ht="17.25" customHeight="1" x14ac:dyDescent="0.25">
      <c r="A554" s="17" t="s">
        <v>602</v>
      </c>
    </row>
    <row r="555" spans="1:1" x14ac:dyDescent="0.25">
      <c r="A555" s="18" t="s">
        <v>603</v>
      </c>
    </row>
    <row r="556" spans="1:1" x14ac:dyDescent="0.25">
      <c r="A556" s="18" t="s">
        <v>604</v>
      </c>
    </row>
    <row r="557" spans="1:1" x14ac:dyDescent="0.25">
      <c r="A557" s="18" t="s">
        <v>605</v>
      </c>
    </row>
    <row r="558" spans="1:1" x14ac:dyDescent="0.25">
      <c r="A558" s="18" t="s">
        <v>606</v>
      </c>
    </row>
    <row r="559" spans="1:1" x14ac:dyDescent="0.25">
      <c r="A559" s="18" t="s">
        <v>607</v>
      </c>
    </row>
    <row r="560" spans="1:1" x14ac:dyDescent="0.25">
      <c r="A560" s="18" t="s">
        <v>608</v>
      </c>
    </row>
    <row r="561" spans="1:1" x14ac:dyDescent="0.25">
      <c r="A561" s="18" t="s">
        <v>609</v>
      </c>
    </row>
    <row r="562" spans="1:1" x14ac:dyDescent="0.25">
      <c r="A562" s="18" t="s">
        <v>602</v>
      </c>
    </row>
    <row r="563" spans="1:1" x14ac:dyDescent="0.25">
      <c r="A563" s="18" t="s">
        <v>610</v>
      </c>
    </row>
    <row r="564" spans="1:1" x14ac:dyDescent="0.25">
      <c r="A564" s="18" t="s">
        <v>611</v>
      </c>
    </row>
    <row r="565" spans="1:1" x14ac:dyDescent="0.25">
      <c r="A565" s="18" t="s">
        <v>612</v>
      </c>
    </row>
    <row r="566" spans="1:1" x14ac:dyDescent="0.25">
      <c r="A566" s="18" t="s">
        <v>613</v>
      </c>
    </row>
    <row r="567" spans="1:1" x14ac:dyDescent="0.25">
      <c r="A567" s="18" t="s">
        <v>614</v>
      </c>
    </row>
    <row r="568" spans="1:1" ht="17.25" customHeight="1" x14ac:dyDescent="0.25">
      <c r="A568" s="17" t="s">
        <v>615</v>
      </c>
    </row>
    <row r="569" spans="1:1" ht="17.25" customHeight="1" x14ac:dyDescent="0.25">
      <c r="A569" s="18" t="s">
        <v>616</v>
      </c>
    </row>
    <row r="570" spans="1:1" x14ac:dyDescent="0.25">
      <c r="A570" s="18" t="s">
        <v>617</v>
      </c>
    </row>
    <row r="571" spans="1:1" x14ac:dyDescent="0.25">
      <c r="A571" s="18" t="s">
        <v>618</v>
      </c>
    </row>
    <row r="572" spans="1:1" x14ac:dyDescent="0.25">
      <c r="A572" s="18" t="s">
        <v>619</v>
      </c>
    </row>
    <row r="573" spans="1:1" x14ac:dyDescent="0.25">
      <c r="A573" s="18" t="s">
        <v>620</v>
      </c>
    </row>
    <row r="574" spans="1:1" x14ac:dyDescent="0.25">
      <c r="A574" s="18" t="s">
        <v>621</v>
      </c>
    </row>
    <row r="575" spans="1:1" x14ac:dyDescent="0.25">
      <c r="A575" s="18" t="s">
        <v>622</v>
      </c>
    </row>
    <row r="576" spans="1:1" ht="17.25" customHeight="1" x14ac:dyDescent="0.25">
      <c r="A576" s="17" t="s">
        <v>623</v>
      </c>
    </row>
    <row r="577" spans="1:1" x14ac:dyDescent="0.25">
      <c r="A577" s="18" t="s">
        <v>624</v>
      </c>
    </row>
    <row r="578" spans="1:1" x14ac:dyDescent="0.25">
      <c r="A578" s="18" t="s">
        <v>625</v>
      </c>
    </row>
    <row r="579" spans="1:1" x14ac:dyDescent="0.25">
      <c r="A579" s="18" t="s">
        <v>626</v>
      </c>
    </row>
    <row r="580" spans="1:1" x14ac:dyDescent="0.25">
      <c r="A580" s="18" t="s">
        <v>627</v>
      </c>
    </row>
    <row r="581" spans="1:1" x14ac:dyDescent="0.25">
      <c r="A581" s="18" t="s">
        <v>628</v>
      </c>
    </row>
    <row r="582" spans="1:1" x14ac:dyDescent="0.25">
      <c r="A582" s="18" t="s">
        <v>629</v>
      </c>
    </row>
    <row r="583" spans="1:1" x14ac:dyDescent="0.25">
      <c r="A583" s="18" t="s">
        <v>630</v>
      </c>
    </row>
    <row r="584" spans="1:1" x14ac:dyDescent="0.25">
      <c r="A584" s="18" t="s">
        <v>631</v>
      </c>
    </row>
    <row r="585" spans="1:1" x14ac:dyDescent="0.25">
      <c r="A585" s="18" t="s">
        <v>632</v>
      </c>
    </row>
    <row r="586" spans="1:1" x14ac:dyDescent="0.25">
      <c r="A586" s="18" t="s">
        <v>633</v>
      </c>
    </row>
    <row r="587" spans="1:1" x14ac:dyDescent="0.25">
      <c r="A587" s="18" t="s">
        <v>634</v>
      </c>
    </row>
    <row r="588" spans="1:1" x14ac:dyDescent="0.25">
      <c r="A588" s="18" t="s">
        <v>635</v>
      </c>
    </row>
    <row r="589" spans="1:1" ht="25.5" x14ac:dyDescent="0.25">
      <c r="A589" s="18" t="s">
        <v>636</v>
      </c>
    </row>
    <row r="590" spans="1:1" ht="17.25" customHeight="1" x14ac:dyDescent="0.25">
      <c r="A590" s="17" t="s">
        <v>637</v>
      </c>
    </row>
    <row r="591" spans="1:1" x14ac:dyDescent="0.25">
      <c r="A591" s="18" t="s">
        <v>638</v>
      </c>
    </row>
    <row r="592" spans="1:1" x14ac:dyDescent="0.25">
      <c r="A592" s="18" t="s">
        <v>639</v>
      </c>
    </row>
    <row r="593" spans="1:1" x14ac:dyDescent="0.25">
      <c r="A593" s="18" t="s">
        <v>640</v>
      </c>
    </row>
    <row r="594" spans="1:1" x14ac:dyDescent="0.25">
      <c r="A594" s="18" t="s">
        <v>637</v>
      </c>
    </row>
    <row r="595" spans="1:1" x14ac:dyDescent="0.25">
      <c r="A595" s="18" t="s">
        <v>641</v>
      </c>
    </row>
    <row r="596" spans="1:1" x14ac:dyDescent="0.25">
      <c r="A596" s="18" t="s">
        <v>642</v>
      </c>
    </row>
    <row r="597" spans="1:1" ht="17.25" customHeight="1" x14ac:dyDescent="0.25">
      <c r="A597" s="17" t="s">
        <v>643</v>
      </c>
    </row>
    <row r="598" spans="1:1" x14ac:dyDescent="0.25">
      <c r="A598" s="18" t="s">
        <v>643</v>
      </c>
    </row>
    <row r="599" spans="1:1" x14ac:dyDescent="0.25">
      <c r="A599" s="18" t="s">
        <v>644</v>
      </c>
    </row>
    <row r="600" spans="1:1" x14ac:dyDescent="0.25">
      <c r="A600" s="18" t="s">
        <v>645</v>
      </c>
    </row>
    <row r="601" spans="1:1" x14ac:dyDescent="0.25">
      <c r="A601" s="18" t="s">
        <v>646</v>
      </c>
    </row>
    <row r="602" spans="1:1" ht="17.25" customHeight="1" x14ac:dyDescent="0.25">
      <c r="A602" s="17" t="s">
        <v>647</v>
      </c>
    </row>
    <row r="603" spans="1:1" x14ac:dyDescent="0.25">
      <c r="A603" s="18" t="s">
        <v>648</v>
      </c>
    </row>
    <row r="604" spans="1:1" x14ac:dyDescent="0.25">
      <c r="A604" s="18" t="s">
        <v>649</v>
      </c>
    </row>
    <row r="605" spans="1:1" x14ac:dyDescent="0.25">
      <c r="A605" s="18" t="s">
        <v>650</v>
      </c>
    </row>
    <row r="606" spans="1:1" x14ac:dyDescent="0.25">
      <c r="A606" s="18" t="s">
        <v>651</v>
      </c>
    </row>
    <row r="607" spans="1:1" x14ac:dyDescent="0.25">
      <c r="A607" s="18" t="s">
        <v>652</v>
      </c>
    </row>
    <row r="608" spans="1:1" x14ac:dyDescent="0.25">
      <c r="A608" s="18" t="s">
        <v>653</v>
      </c>
    </row>
    <row r="609" spans="1:1" x14ac:dyDescent="0.25">
      <c r="A609" s="18" t="s">
        <v>654</v>
      </c>
    </row>
    <row r="610" spans="1:1" x14ac:dyDescent="0.25">
      <c r="A610" s="18" t="s">
        <v>655</v>
      </c>
    </row>
    <row r="611" spans="1:1" x14ac:dyDescent="0.25">
      <c r="A611" s="18" t="s">
        <v>656</v>
      </c>
    </row>
    <row r="612" spans="1:1" x14ac:dyDescent="0.25">
      <c r="A612" s="18" t="s">
        <v>657</v>
      </c>
    </row>
    <row r="613" spans="1:1" x14ac:dyDescent="0.25">
      <c r="A613" s="18" t="s">
        <v>658</v>
      </c>
    </row>
    <row r="614" spans="1:1" x14ac:dyDescent="0.25">
      <c r="A614" s="18" t="s">
        <v>659</v>
      </c>
    </row>
    <row r="615" spans="1:1" x14ac:dyDescent="0.25">
      <c r="A615" s="18" t="s">
        <v>660</v>
      </c>
    </row>
    <row r="616" spans="1:1" x14ac:dyDescent="0.25">
      <c r="A616" s="18" t="s">
        <v>661</v>
      </c>
    </row>
    <row r="617" spans="1:1" x14ac:dyDescent="0.25">
      <c r="A617" s="18" t="s">
        <v>662</v>
      </c>
    </row>
    <row r="618" spans="1:1" x14ac:dyDescent="0.25">
      <c r="A618" s="18" t="s">
        <v>663</v>
      </c>
    </row>
    <row r="619" spans="1:1" x14ac:dyDescent="0.25">
      <c r="A619" s="18" t="s">
        <v>664</v>
      </c>
    </row>
    <row r="620" spans="1:1" x14ac:dyDescent="0.25">
      <c r="A620" s="18" t="s">
        <v>665</v>
      </c>
    </row>
    <row r="621" spans="1:1" x14ac:dyDescent="0.25">
      <c r="A621" s="18" t="s">
        <v>666</v>
      </c>
    </row>
    <row r="622" spans="1:1" ht="17.25" customHeight="1" x14ac:dyDescent="0.25">
      <c r="A622" s="17" t="s">
        <v>667</v>
      </c>
    </row>
    <row r="623" spans="1:1" x14ac:dyDescent="0.25">
      <c r="A623" s="18" t="s">
        <v>668</v>
      </c>
    </row>
    <row r="624" spans="1:1" x14ac:dyDescent="0.25">
      <c r="A624" s="18" t="s">
        <v>669</v>
      </c>
    </row>
    <row r="625" spans="1:1" x14ac:dyDescent="0.25">
      <c r="A625" s="18" t="s">
        <v>670</v>
      </c>
    </row>
    <row r="626" spans="1:1" x14ac:dyDescent="0.25">
      <c r="A626" s="18" t="s">
        <v>671</v>
      </c>
    </row>
    <row r="627" spans="1:1" x14ac:dyDescent="0.25">
      <c r="A627" s="18" t="s">
        <v>672</v>
      </c>
    </row>
    <row r="628" spans="1:1" x14ac:dyDescent="0.25">
      <c r="A628" s="18" t="s">
        <v>673</v>
      </c>
    </row>
    <row r="629" spans="1:1" x14ac:dyDescent="0.25">
      <c r="A629" s="18" t="s">
        <v>674</v>
      </c>
    </row>
    <row r="630" spans="1:1" x14ac:dyDescent="0.25">
      <c r="A630" s="18" t="s">
        <v>675</v>
      </c>
    </row>
    <row r="631" spans="1:1" x14ac:dyDescent="0.25">
      <c r="A631" s="18" t="s">
        <v>676</v>
      </c>
    </row>
    <row r="632" spans="1:1" x14ac:dyDescent="0.25">
      <c r="A632" s="18" t="s">
        <v>677</v>
      </c>
    </row>
    <row r="633" spans="1:1" x14ac:dyDescent="0.25">
      <c r="A633" s="18" t="s">
        <v>678</v>
      </c>
    </row>
    <row r="634" spans="1:1" x14ac:dyDescent="0.25">
      <c r="A634" s="18" t="s">
        <v>679</v>
      </c>
    </row>
    <row r="635" spans="1:1" x14ac:dyDescent="0.25">
      <c r="A635" s="18" t="s">
        <v>680</v>
      </c>
    </row>
    <row r="636" spans="1:1" x14ac:dyDescent="0.25">
      <c r="A636" s="18" t="s">
        <v>681</v>
      </c>
    </row>
    <row r="637" spans="1:1" x14ac:dyDescent="0.25">
      <c r="A637" s="18" t="s">
        <v>682</v>
      </c>
    </row>
    <row r="638" spans="1:1" x14ac:dyDescent="0.25">
      <c r="A638" s="18" t="s">
        <v>683</v>
      </c>
    </row>
    <row r="639" spans="1:1" x14ac:dyDescent="0.25">
      <c r="A639" s="18" t="s">
        <v>684</v>
      </c>
    </row>
    <row r="640" spans="1:1" x14ac:dyDescent="0.25">
      <c r="A640" s="18" t="s">
        <v>685</v>
      </c>
    </row>
    <row r="641" spans="1:1" x14ac:dyDescent="0.25">
      <c r="A641" s="18" t="s">
        <v>686</v>
      </c>
    </row>
    <row r="642" spans="1:1" x14ac:dyDescent="0.25">
      <c r="A642" s="18"/>
    </row>
    <row r="643" spans="1:1" x14ac:dyDescent="0.25">
      <c r="A643" s="18"/>
    </row>
    <row r="644" spans="1:1" x14ac:dyDescent="0.25">
      <c r="A644" s="18"/>
    </row>
    <row r="645" spans="1:1" x14ac:dyDescent="0.25">
      <c r="A645" s="18"/>
    </row>
    <row r="646" spans="1:1" x14ac:dyDescent="0.25">
      <c r="A646" s="18"/>
    </row>
    <row r="647" spans="1:1" x14ac:dyDescent="0.25">
      <c r="A647" s="18"/>
    </row>
    <row r="648" spans="1:1" x14ac:dyDescent="0.25">
      <c r="A648" s="18"/>
    </row>
    <row r="649" spans="1:1" x14ac:dyDescent="0.25">
      <c r="A649" s="18"/>
    </row>
    <row r="650" spans="1:1" x14ac:dyDescent="0.25">
      <c r="A650" s="18"/>
    </row>
    <row r="651" spans="1:1" x14ac:dyDescent="0.25">
      <c r="A651" s="18"/>
    </row>
    <row r="652" spans="1:1" x14ac:dyDescent="0.25">
      <c r="A652" s="18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árok4"/>
  <dimension ref="A1:N79"/>
  <sheetViews>
    <sheetView topLeftCell="A19" workbookViewId="0">
      <selection activeCell="A35" sqref="A35"/>
    </sheetView>
  </sheetViews>
  <sheetFormatPr defaultRowHeight="15" x14ac:dyDescent="0.25"/>
  <cols>
    <col min="1" max="1" width="35.28515625" customWidth="1"/>
    <col min="2" max="2" width="45.5703125" customWidth="1"/>
    <col min="3" max="6" width="29.85546875" customWidth="1"/>
    <col min="7" max="7" width="27.5703125" customWidth="1"/>
    <col min="8" max="8" width="37.85546875" customWidth="1"/>
    <col min="9" max="9" width="49.42578125" customWidth="1"/>
    <col min="10" max="18" width="37.85546875" customWidth="1"/>
  </cols>
  <sheetData>
    <row r="1" spans="1:14" x14ac:dyDescent="0.25">
      <c r="L1" t="s">
        <v>687</v>
      </c>
      <c r="M1" t="s">
        <v>688</v>
      </c>
      <c r="N1" s="13" t="str">
        <f>VLOOKUP('Údaje o projekte'!F12,Ciselniky!L1:M4,2,FALSE)</f>
        <v>nepodnik</v>
      </c>
    </row>
    <row r="2" spans="1:14" x14ac:dyDescent="0.25">
      <c r="D2" t="s">
        <v>689</v>
      </c>
      <c r="L2" t="s">
        <v>690</v>
      </c>
      <c r="M2" t="s">
        <v>691</v>
      </c>
    </row>
    <row r="3" spans="1:14" x14ac:dyDescent="0.25">
      <c r="A3" t="s">
        <v>692</v>
      </c>
      <c r="B3" t="s">
        <v>693</v>
      </c>
      <c r="C3" t="s">
        <v>694</v>
      </c>
      <c r="D3" t="s">
        <v>695</v>
      </c>
      <c r="E3">
        <v>100</v>
      </c>
      <c r="H3" t="s">
        <v>687</v>
      </c>
      <c r="I3" t="s">
        <v>690</v>
      </c>
      <c r="J3" t="s">
        <v>696</v>
      </c>
      <c r="K3" t="s">
        <v>16</v>
      </c>
      <c r="L3" t="s">
        <v>696</v>
      </c>
      <c r="M3" t="s">
        <v>697</v>
      </c>
    </row>
    <row r="4" spans="1:14" x14ac:dyDescent="0.25">
      <c r="A4" s="1" t="s">
        <v>698</v>
      </c>
      <c r="B4" t="s">
        <v>699</v>
      </c>
      <c r="C4" t="s">
        <v>700</v>
      </c>
      <c r="D4" t="s">
        <v>701</v>
      </c>
      <c r="H4" t="s">
        <v>702</v>
      </c>
      <c r="I4" t="s">
        <v>702</v>
      </c>
      <c r="J4" t="s">
        <v>702</v>
      </c>
      <c r="K4" t="s">
        <v>695</v>
      </c>
      <c r="L4" t="s">
        <v>16</v>
      </c>
      <c r="M4" t="s">
        <v>16</v>
      </c>
    </row>
    <row r="5" spans="1:14" x14ac:dyDescent="0.25">
      <c r="A5" s="1" t="s">
        <v>703</v>
      </c>
      <c r="B5" t="s">
        <v>704</v>
      </c>
      <c r="C5" t="s">
        <v>705</v>
      </c>
      <c r="D5" t="s">
        <v>702</v>
      </c>
      <c r="E5">
        <v>100</v>
      </c>
      <c r="G5" t="s">
        <v>706</v>
      </c>
      <c r="H5" t="s">
        <v>701</v>
      </c>
      <c r="I5" t="s">
        <v>701</v>
      </c>
      <c r="J5" t="s">
        <v>701</v>
      </c>
    </row>
    <row r="6" spans="1:14" x14ac:dyDescent="0.25">
      <c r="A6" s="1" t="s">
        <v>707</v>
      </c>
      <c r="B6" t="s">
        <v>708</v>
      </c>
      <c r="G6" t="s">
        <v>709</v>
      </c>
    </row>
    <row r="7" spans="1:14" x14ac:dyDescent="0.25">
      <c r="A7" s="1"/>
    </row>
    <row r="8" spans="1:14" x14ac:dyDescent="0.25">
      <c r="A8" s="1"/>
    </row>
    <row r="9" spans="1:14" x14ac:dyDescent="0.25">
      <c r="A9" s="1"/>
      <c r="E9" t="s">
        <v>695</v>
      </c>
      <c r="F9" t="s">
        <v>701</v>
      </c>
      <c r="G9" t="s">
        <v>702</v>
      </c>
      <c r="H9" t="s">
        <v>695</v>
      </c>
    </row>
    <row r="10" spans="1:14" x14ac:dyDescent="0.25">
      <c r="A10" s="1" t="s">
        <v>710</v>
      </c>
      <c r="E10" t="s">
        <v>711</v>
      </c>
      <c r="F10" t="s">
        <v>712</v>
      </c>
      <c r="G10" t="s">
        <v>712</v>
      </c>
      <c r="H10" t="s">
        <v>701</v>
      </c>
    </row>
    <row r="11" spans="1:14" x14ac:dyDescent="0.25">
      <c r="A11" t="s">
        <v>712</v>
      </c>
      <c r="F11" t="s">
        <v>713</v>
      </c>
      <c r="G11" t="s">
        <v>713</v>
      </c>
      <c r="H11" t="s">
        <v>702</v>
      </c>
    </row>
    <row r="12" spans="1:14" x14ac:dyDescent="0.25">
      <c r="A12" t="s">
        <v>713</v>
      </c>
      <c r="B12" t="s">
        <v>713</v>
      </c>
      <c r="C12" t="s">
        <v>712</v>
      </c>
    </row>
    <row r="13" spans="1:14" x14ac:dyDescent="0.25">
      <c r="A13" s="1"/>
      <c r="C13" t="s">
        <v>714</v>
      </c>
    </row>
    <row r="14" spans="1:14" x14ac:dyDescent="0.25">
      <c r="A14" s="1" t="s">
        <v>715</v>
      </c>
      <c r="B14" t="s">
        <v>701</v>
      </c>
      <c r="C14" t="s">
        <v>701</v>
      </c>
    </row>
    <row r="15" spans="1:14" x14ac:dyDescent="0.25">
      <c r="A15" t="s">
        <v>687</v>
      </c>
      <c r="B15">
        <v>0.7</v>
      </c>
      <c r="C15">
        <v>0.8</v>
      </c>
    </row>
    <row r="16" spans="1:14" x14ac:dyDescent="0.25">
      <c r="A16" t="s">
        <v>690</v>
      </c>
      <c r="B16">
        <v>0.6</v>
      </c>
      <c r="C16">
        <v>0.75</v>
      </c>
    </row>
    <row r="17" spans="1:3" x14ac:dyDescent="0.25">
      <c r="A17" t="s">
        <v>696</v>
      </c>
      <c r="B17">
        <v>0.5</v>
      </c>
      <c r="C17">
        <v>0.65</v>
      </c>
    </row>
    <row r="18" spans="1:3" x14ac:dyDescent="0.25">
      <c r="A18" t="s">
        <v>16</v>
      </c>
    </row>
    <row r="22" spans="1:3" x14ac:dyDescent="0.25">
      <c r="A22" s="1" t="s">
        <v>716</v>
      </c>
    </row>
    <row r="23" spans="1:3" x14ac:dyDescent="0.25">
      <c r="A23" t="s">
        <v>717</v>
      </c>
    </row>
    <row r="24" spans="1:3" x14ac:dyDescent="0.25">
      <c r="A24" t="s">
        <v>718</v>
      </c>
    </row>
    <row r="26" spans="1:3" x14ac:dyDescent="0.25">
      <c r="A26" s="1"/>
    </row>
    <row r="29" spans="1:3" x14ac:dyDescent="0.25">
      <c r="A29" t="s">
        <v>719</v>
      </c>
    </row>
    <row r="30" spans="1:3" x14ac:dyDescent="0.25">
      <c r="A30" t="s">
        <v>720</v>
      </c>
    </row>
    <row r="31" spans="1:3" x14ac:dyDescent="0.25">
      <c r="A31" t="s">
        <v>721</v>
      </c>
    </row>
    <row r="32" spans="1:3" x14ac:dyDescent="0.25">
      <c r="A32" t="s">
        <v>722</v>
      </c>
    </row>
    <row r="34" spans="1:12" x14ac:dyDescent="0.25">
      <c r="A34" s="49" t="s">
        <v>751</v>
      </c>
    </row>
    <row r="35" spans="1:12" x14ac:dyDescent="0.25">
      <c r="A35" s="26" t="s">
        <v>723</v>
      </c>
    </row>
    <row r="36" spans="1:12" x14ac:dyDescent="0.25">
      <c r="A36" s="26" t="s">
        <v>724</v>
      </c>
    </row>
    <row r="43" spans="1:12" x14ac:dyDescent="0.25">
      <c r="A43" s="1"/>
    </row>
    <row r="46" spans="1:12" x14ac:dyDescent="0.25">
      <c r="D46" t="s">
        <v>725</v>
      </c>
      <c r="E46" t="s">
        <v>726</v>
      </c>
      <c r="F46" t="s">
        <v>727</v>
      </c>
      <c r="G46" t="s">
        <v>728</v>
      </c>
      <c r="H46" s="4" t="s">
        <v>725</v>
      </c>
      <c r="I46" s="11" t="s">
        <v>729</v>
      </c>
      <c r="J46" s="11" t="s">
        <v>730</v>
      </c>
      <c r="K46" s="11" t="s">
        <v>731</v>
      </c>
      <c r="L46" s="11" t="s">
        <v>732</v>
      </c>
    </row>
    <row r="47" spans="1:12" x14ac:dyDescent="0.25">
      <c r="D47" s="7" t="s">
        <v>733</v>
      </c>
      <c r="E47" s="8">
        <v>4243</v>
      </c>
      <c r="F47" s="8">
        <v>4823</v>
      </c>
      <c r="G47" s="8">
        <v>5396</v>
      </c>
      <c r="H47" s="4" t="s">
        <v>726</v>
      </c>
      <c r="I47" s="12">
        <v>4243</v>
      </c>
      <c r="J47" s="12">
        <v>1300</v>
      </c>
      <c r="K47" s="4">
        <v>0</v>
      </c>
      <c r="L47" s="4">
        <v>636</v>
      </c>
    </row>
    <row r="48" spans="1:12" x14ac:dyDescent="0.25">
      <c r="D48" s="7" t="s">
        <v>734</v>
      </c>
      <c r="E48" s="8">
        <v>1300</v>
      </c>
      <c r="F48" s="8">
        <v>1300</v>
      </c>
      <c r="G48" s="8">
        <v>1300</v>
      </c>
      <c r="H48" s="4" t="s">
        <v>727</v>
      </c>
      <c r="I48" s="12">
        <v>4823</v>
      </c>
      <c r="J48" s="12">
        <v>1300</v>
      </c>
      <c r="K48" s="12">
        <v>2000</v>
      </c>
      <c r="L48" s="12">
        <v>1023</v>
      </c>
    </row>
    <row r="49" spans="1:12" x14ac:dyDescent="0.25">
      <c r="D49" s="7" t="s">
        <v>735</v>
      </c>
      <c r="E49">
        <v>636</v>
      </c>
      <c r="F49" s="8">
        <v>1023</v>
      </c>
      <c r="G49" s="8">
        <v>1484</v>
      </c>
      <c r="H49" s="4" t="s">
        <v>728</v>
      </c>
      <c r="I49" s="12">
        <v>5396</v>
      </c>
      <c r="J49" s="12">
        <v>1300</v>
      </c>
      <c r="K49" s="12">
        <v>4500</v>
      </c>
      <c r="L49" s="12">
        <v>1484</v>
      </c>
    </row>
    <row r="50" spans="1:12" x14ac:dyDescent="0.25">
      <c r="D50" s="7" t="s">
        <v>736</v>
      </c>
      <c r="E50">
        <v>0</v>
      </c>
      <c r="F50" s="8">
        <v>2000</v>
      </c>
      <c r="G50" s="8">
        <v>4500</v>
      </c>
    </row>
    <row r="51" spans="1:12" x14ac:dyDescent="0.25">
      <c r="D51" s="5" t="s">
        <v>737</v>
      </c>
      <c r="E51" s="10">
        <f>SUM(E47:E50)</f>
        <v>6179</v>
      </c>
      <c r="F51" s="10">
        <f t="shared" ref="F51:G51" si="0">SUM(F47:F50)</f>
        <v>9146</v>
      </c>
      <c r="G51" s="10">
        <f t="shared" si="0"/>
        <v>12680</v>
      </c>
    </row>
    <row r="52" spans="1:12" ht="30" x14ac:dyDescent="0.25">
      <c r="D52" s="9" t="s">
        <v>738</v>
      </c>
      <c r="E52">
        <f>(E48+E49)*0.2</f>
        <v>387.20000000000005</v>
      </c>
      <c r="F52">
        <f t="shared" ref="F52:G52" si="1">(F48+F49)*0.2</f>
        <v>464.6</v>
      </c>
      <c r="G52">
        <f t="shared" si="1"/>
        <v>556.80000000000007</v>
      </c>
    </row>
    <row r="54" spans="1:12" x14ac:dyDescent="0.25">
      <c r="K54" s="7"/>
    </row>
    <row r="55" spans="1:12" x14ac:dyDescent="0.25">
      <c r="A55" s="1"/>
      <c r="E55" s="8"/>
      <c r="F55" s="8"/>
      <c r="G55" s="8"/>
    </row>
    <row r="56" spans="1:12" x14ac:dyDescent="0.25">
      <c r="K56" s="8"/>
    </row>
    <row r="57" spans="1:12" x14ac:dyDescent="0.25">
      <c r="K57" s="8"/>
    </row>
    <row r="58" spans="1:12" x14ac:dyDescent="0.25">
      <c r="B58" s="2"/>
    </row>
    <row r="59" spans="1:12" x14ac:dyDescent="0.25">
      <c r="A59" s="1"/>
    </row>
    <row r="63" spans="1:12" x14ac:dyDescent="0.25">
      <c r="A63" s="1"/>
    </row>
    <row r="70" spans="1:8" x14ac:dyDescent="0.25">
      <c r="A70" t="s">
        <v>739</v>
      </c>
      <c r="B70" s="6" t="s">
        <v>740</v>
      </c>
    </row>
    <row r="71" spans="1:8" x14ac:dyDescent="0.25">
      <c r="B71" s="5" t="s">
        <v>741</v>
      </c>
    </row>
    <row r="72" spans="1:8" x14ac:dyDescent="0.25">
      <c r="B72" t="s">
        <v>14</v>
      </c>
    </row>
    <row r="73" spans="1:8" x14ac:dyDescent="0.25">
      <c r="B73" t="s">
        <v>742</v>
      </c>
    </row>
    <row r="74" spans="1:8" x14ac:dyDescent="0.25">
      <c r="B74" t="s">
        <v>743</v>
      </c>
    </row>
    <row r="76" spans="1:8" x14ac:dyDescent="0.25">
      <c r="A76" s="3"/>
      <c r="B76" s="3"/>
      <c r="C76" s="3"/>
      <c r="D76" s="3"/>
      <c r="E76" s="3"/>
      <c r="F76" s="3"/>
      <c r="G76" s="3"/>
      <c r="H76" s="3"/>
    </row>
    <row r="77" spans="1:8" x14ac:dyDescent="0.25">
      <c r="A77" s="3"/>
      <c r="B77" s="3"/>
      <c r="C77" s="3"/>
      <c r="D77" s="3"/>
      <c r="E77" s="3"/>
      <c r="F77" s="3"/>
      <c r="G77" s="3"/>
      <c r="H77" s="3"/>
    </row>
    <row r="78" spans="1:8" x14ac:dyDescent="0.25">
      <c r="A78" s="3"/>
      <c r="B78" s="3"/>
      <c r="C78" s="3"/>
      <c r="D78" s="3"/>
      <c r="E78" s="3"/>
      <c r="F78" s="3"/>
      <c r="G78" s="3"/>
      <c r="H78" s="3"/>
    </row>
    <row r="79" spans="1:8" x14ac:dyDescent="0.25">
      <c r="A79" s="3"/>
      <c r="B79" s="3"/>
      <c r="C79" s="3"/>
      <c r="D79" s="3"/>
      <c r="E79" s="3"/>
      <c r="F79" s="3"/>
      <c r="G79" s="3"/>
      <c r="H79" s="3"/>
    </row>
  </sheetData>
  <sortState ref="E57:E69">
    <sortCondition ref="E40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cc5c8e5f-d5cf-48c3-9b5f-7b6134728260" xsi:nil="true"/>
    <TaxCatchAll xmlns="421375f5-370a-4650-8fe9-f6faac8af305" xsi:nil="true"/>
    <lcf76f155ced4ddcb4097134ff3c332f xmlns="cc5c8e5f-d5cf-48c3-9b5f-7b6134728260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4E935AE76EEF24AA10FB5D99CAF32AC" ma:contentTypeVersion="18" ma:contentTypeDescription="Umožňuje vytvoriť nový dokument." ma:contentTypeScope="" ma:versionID="5a0ab944a572bb160e9bb865eadddb1c">
  <xsd:schema xmlns:xsd="http://www.w3.org/2001/XMLSchema" xmlns:xs="http://www.w3.org/2001/XMLSchema" xmlns:p="http://schemas.microsoft.com/office/2006/metadata/properties" xmlns:ns2="cc5c8e5f-d5cf-48c3-9b5f-7b6134728260" xmlns:ns3="421375f5-370a-4650-8fe9-f6faac8af305" targetNamespace="http://schemas.microsoft.com/office/2006/metadata/properties" ma:root="true" ma:fieldsID="4dd115c87c0539fe235a22486003da05" ns2:_="" ns3:_="">
    <xsd:import namespace="cc5c8e5f-d5cf-48c3-9b5f-7b6134728260"/>
    <xsd:import namespace="421375f5-370a-4650-8fe9-f6faac8af3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5c8e5f-d5cf-48c3-9b5f-7b61347282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Značky obrázka" ma:readOnly="false" ma:fieldId="{5cf76f15-5ced-4ddc-b409-7134ff3c332f}" ma:taxonomyMulti="true" ma:sspId="53470ff6-1c61-4f9e-8c6f-d6853ea728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1375f5-370a-4650-8fe9-f6faac8af30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f71b4cb-9b21-4841-b525-444442b2f5e8}" ma:internalName="TaxCatchAll" ma:showField="CatchAllData" ma:web="421375f5-370a-4650-8fe9-f6faac8af30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3CE74C6-CE34-4715-9CE8-4B800B36630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722FD2E-6F40-4F51-8610-9AC7376011EA}">
  <ds:schemaRefs>
    <ds:schemaRef ds:uri="http://schemas.microsoft.com/office/2006/metadata/properties"/>
    <ds:schemaRef ds:uri="http://schemas.microsoft.com/office/infopath/2007/PartnerControls"/>
    <ds:schemaRef ds:uri="cc5c8e5f-d5cf-48c3-9b5f-7b6134728260"/>
    <ds:schemaRef ds:uri="421375f5-370a-4650-8fe9-f6faac8af305"/>
  </ds:schemaRefs>
</ds:datastoreItem>
</file>

<file path=customXml/itemProps3.xml><?xml version="1.0" encoding="utf-8"?>
<ds:datastoreItem xmlns:ds="http://schemas.openxmlformats.org/officeDocument/2006/customXml" ds:itemID="{B3EAC493-83FA-43EF-B384-8ABA7ABA12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5c8e5f-d5cf-48c3-9b5f-7b6134728260"/>
    <ds:schemaRef ds:uri="421375f5-370a-4650-8fe9-f6faac8af3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17</vt:i4>
      </vt:variant>
    </vt:vector>
  </HeadingPairs>
  <TitlesOfParts>
    <vt:vector size="20" baseType="lpstr">
      <vt:lpstr>Údaje o projekte</vt:lpstr>
      <vt:lpstr>Číselník kľúčových slov</vt:lpstr>
      <vt:lpstr>Ciselniky</vt:lpstr>
      <vt:lpstr>Ciselniky!_ftn1</vt:lpstr>
      <vt:lpstr>Ciselniky!_ftnref1</vt:lpstr>
      <vt:lpstr>Banskobystrický_samosprávny_kraj</vt:lpstr>
      <vt:lpstr>Bratislavský_samosprávny_kraj</vt:lpstr>
      <vt:lpstr>Košický_samosprávny_kraj</vt:lpstr>
      <vt:lpstr>mikro__malý_podnik</vt:lpstr>
      <vt:lpstr>nepodnik</vt:lpstr>
      <vt:lpstr>Nitriansky_samosprávny_kraj</vt:lpstr>
      <vt:lpstr>Prešovský_samosprávny_kraj</vt:lpstr>
      <vt:lpstr>Stredné_Slovensko</vt:lpstr>
      <vt:lpstr>stredný_podnik</vt:lpstr>
      <vt:lpstr>Trenčiansky_samosprávny_kraj</vt:lpstr>
      <vt:lpstr>Trnavský_samosprávny_kraj</vt:lpstr>
      <vt:lpstr>veľký_podnik</vt:lpstr>
      <vt:lpstr>Východné_Slovensko</vt:lpstr>
      <vt:lpstr>Západné_Slovensko</vt:lpstr>
      <vt:lpstr>Žilinský_samosprávny_kraj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2023-12-13T12:51:45Z</dcterms:created>
  <dcterms:modified xsi:type="dcterms:W3CDTF">2024-02-02T11:09:03Z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0x01010084E935AE76EEF24AA10FB5D99CAF32AC</vt:lpwstr>
  </property>
</Properties>
</file>